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custom.xml" ContentType="application/vnd.openxmlformats-officedocument.custom-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externalLinks/externalLink12.xml" ContentType="application/vnd.openxmlformats-officedocument.spreadsheetml.externalLink+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1075" windowHeight="9495" tabRatio="793" activeTab="3"/>
  </bookViews>
  <sheets>
    <sheet name="All Reg Needs Assigned Points" sheetId="6" r:id="rId1"/>
    <sheet name="All Div Needs Assigned Points" sheetId="7" r:id="rId2"/>
    <sheet name="Highway-Reg Needs" sheetId="3" r:id="rId3"/>
    <sheet name="Highway-Div Needs" sheetId="4" r:id="rId4"/>
    <sheet name="Aviation, Div Needs" sheetId="1" r:id="rId5"/>
    <sheet name="Bike&amp;Ped, Div Needs" sheetId="2" r:id="rId6"/>
    <sheet name="PTD - Div Needs"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4" hidden="1">'Aviation, Div Needs'!$A$2:$M$26</definedName>
    <definedName name="_xlnm._FilterDatabase" localSheetId="5" hidden="1">'Bike&amp;Ped, Div Needs'!$A$2:$K$38</definedName>
    <definedName name="_xlnm._FilterDatabase" localSheetId="3" hidden="1">'Highway-Div Needs'!$A$2:$U$142</definedName>
    <definedName name="_xlnm._FilterDatabase" localSheetId="2" hidden="1">'Highway-Reg Needs'!$A$2:$V$75</definedName>
    <definedName name="_xlnm._FilterDatabase" localSheetId="6" hidden="1">'PTD - Div Needs'!$A$2:$K$7</definedName>
    <definedName name="AccessControl" localSheetId="5">'[1]Drop down options'!$D$2:$D$5</definedName>
    <definedName name="AccessControl" localSheetId="3">'[2]Drop down options'!$D$2:$D$5</definedName>
    <definedName name="AccessControl" localSheetId="2">'[2]Drop down options'!$D$2:$D$5</definedName>
    <definedName name="AccessControl" localSheetId="6">'[3]Drop down options'!$D$2:$D$5</definedName>
    <definedName name="AccessControl">'[4]Drop down options'!$D$2:$D$5</definedName>
    <definedName name="AreaType" localSheetId="5">'[1]Drop down options'!#REF!</definedName>
    <definedName name="AreaType" localSheetId="3">'[2]Drop down options'!#REF!</definedName>
    <definedName name="AreaType" localSheetId="2">'[2]Drop down options'!#REF!</definedName>
    <definedName name="AreaType" localSheetId="6">'[3]Drop down options'!#REF!</definedName>
    <definedName name="AreaType">'[4]Drop down options'!#REF!</definedName>
    <definedName name="BikePedPlan" localSheetId="5">#REF!</definedName>
    <definedName name="BikePedPlan" localSheetId="3">#REF!</definedName>
    <definedName name="BikePedPlan" localSheetId="2">#REF!</definedName>
    <definedName name="BikePedPlan" localSheetId="6">#REF!</definedName>
    <definedName name="BikePedPlan">#REF!</definedName>
    <definedName name="Counties" localSheetId="5">'[5]Drop down options'!$Q$2:$Q$101</definedName>
    <definedName name="Counties" localSheetId="6">'[6]Drop down options'!$Q$2:$Q$101</definedName>
    <definedName name="Counties">'[5]Drop down options'!$Q$2:$Q$101</definedName>
    <definedName name="_xlnm.Criteria" localSheetId="4">'Aviation, Div Needs'!#REF!</definedName>
    <definedName name="CrossSection" localSheetId="5">'[1]Drop down options'!$A$2:$A$43</definedName>
    <definedName name="CrossSection" localSheetId="3">'[2]Drop down options'!$A$2:$A$43</definedName>
    <definedName name="CrossSection" localSheetId="2">'[2]Drop down options'!$A$2:$A$43</definedName>
    <definedName name="CrossSection" localSheetId="6">'[3]Drop down options'!$A$2:$A$43</definedName>
    <definedName name="CrossSection">'[4]Drop down options'!$A$2:$A$43</definedName>
    <definedName name="_xlnm.Database" localSheetId="5">#REF!</definedName>
    <definedName name="_xlnm.Database" localSheetId="3">#REF!</definedName>
    <definedName name="_xlnm.Database" localSheetId="2">#REF!</definedName>
    <definedName name="_xlnm.Database" localSheetId="6">#REF!</definedName>
    <definedName name="_xlnm.Database">#REF!</definedName>
    <definedName name="Division" localSheetId="5">'[7]Drop down options'!$K$2:$K$15</definedName>
    <definedName name="Division" localSheetId="6">'[8]Drop down options'!$K$2:$K$15</definedName>
    <definedName name="Division">'[7]Drop down options'!$K$2:$K$15</definedName>
    <definedName name="Divisions" localSheetId="5">'[5]Drop down options'!$L$2:$L$15</definedName>
    <definedName name="Divisions" localSheetId="6">'[6]Drop down options'!$L$2:$L$15</definedName>
    <definedName name="Divisions">'[5]Drop down options'!$L$2:$L$15</definedName>
    <definedName name="Existing_Int">'[9]Drop Downs'!$A$2:$A$21</definedName>
    <definedName name="ExistingMedianTypeforCET" localSheetId="5">'[1]Drop down options'!$B$2:$B$7</definedName>
    <definedName name="ExistingMedianTypeforCET" localSheetId="3">'[2]Drop down options'!$B$2:$B$7</definedName>
    <definedName name="ExistingMedianTypeforCET" localSheetId="2">'[2]Drop down options'!$B$2:$B$7</definedName>
    <definedName name="ExistingMedianTypeforCET" localSheetId="6">'[3]Drop down options'!$B$2:$B$7</definedName>
    <definedName name="ExistingMedianTypeforCET">'[4]Drop down options'!$B$2:$B$7</definedName>
    <definedName name="Facility_Type" localSheetId="5">'[1]Drop down options'!$C$2:$C$6</definedName>
    <definedName name="Facility_Type" localSheetId="3">'[2]Drop down options'!$C$2:$C$6</definedName>
    <definedName name="Facility_Type" localSheetId="2">'[2]Drop down options'!$C$2:$C$6</definedName>
    <definedName name="Facility_Type" localSheetId="6">'[3]Drop down options'!$C$2:$C$6</definedName>
    <definedName name="Facility_Type">'[4]Drop down options'!$C$2:$C$6</definedName>
    <definedName name="FacilityType" localSheetId="5">'[7]Drop down options'!$D$2:$D$6</definedName>
    <definedName name="FacilityType" localSheetId="6">'[8]Drop down options'!$D$2:$D$6</definedName>
    <definedName name="FacilityType">'[7]Drop down options'!$D$2:$D$6</definedName>
    <definedName name="FacilityTypes" localSheetId="5">#REF!</definedName>
    <definedName name="FacilityTypes" localSheetId="3">#REF!</definedName>
    <definedName name="FacilityTypes" localSheetId="2">#REF!</definedName>
    <definedName name="FacilityTypes" localSheetId="6">#REF!</definedName>
    <definedName name="FacilityTypes">#REF!</definedName>
    <definedName name="FacilityTypes1" localSheetId="5">#REF!</definedName>
    <definedName name="FacilityTypes1" localSheetId="3">#REF!</definedName>
    <definedName name="FacilityTypes1" localSheetId="2">#REF!</definedName>
    <definedName name="FacilityTypes1" localSheetId="6">#REF!</definedName>
    <definedName name="FacilityTypes1">#REF!</definedName>
    <definedName name="FacilityTypes2" localSheetId="5">#REF!</definedName>
    <definedName name="FacilityTypes2" localSheetId="3">#REF!</definedName>
    <definedName name="FacilityTypes2" localSheetId="2">#REF!</definedName>
    <definedName name="FacilityTypes2" localSheetId="6">#REF!</definedName>
    <definedName name="FacilityTypes2">#REF!</definedName>
    <definedName name="FuncClass" localSheetId="5">'[1]Drop down options'!$G$2:$G$8</definedName>
    <definedName name="FuncClass" localSheetId="3">'[2]Drop down options'!$G$2:$G$8</definedName>
    <definedName name="FuncClass" localSheetId="2">'[2]Drop down options'!$G$2:$G$8</definedName>
    <definedName name="FuncClass" localSheetId="6">'[3]Drop down options'!$G$2:$G$8</definedName>
    <definedName name="FuncClass">'[4]Drop down options'!$G$2:$G$8</definedName>
    <definedName name="Goal" localSheetId="5">'[7]Drop down options'!$M$2:$M$3</definedName>
    <definedName name="Goal" localSheetId="6">'[8]Drop down options'!$M$2:$M$3</definedName>
    <definedName name="Goal">'[7]Drop down options'!$M$2:$M$3</definedName>
    <definedName name="ImprovementType" localSheetId="5">'[7]Drop down options'!$O$2:$O$7</definedName>
    <definedName name="ImprovementType" localSheetId="6">'[8]Drop down options'!$O$2:$O$7</definedName>
    <definedName name="ImprovementType">'[7]Drop down options'!$O$2:$O$7</definedName>
    <definedName name="Intermodal" localSheetId="5">#REF!</definedName>
    <definedName name="Intermodal" localSheetId="3">#REF!</definedName>
    <definedName name="Intermodal" localSheetId="2">#REF!</definedName>
    <definedName name="Intermodal" localSheetId="6">#REF!</definedName>
    <definedName name="Intermodal">#REF!</definedName>
    <definedName name="LanesPerDirection" localSheetId="5">'[7]Drop down options'!$B$2:$B$6</definedName>
    <definedName name="LanesPerDirection" localSheetId="6">'[8]Drop down options'!$B$2:$B$6</definedName>
    <definedName name="LanesPerDirection">'[7]Drop down options'!$B$2:$B$6</definedName>
    <definedName name="Lengths" localSheetId="5">#REF!</definedName>
    <definedName name="Lengths" localSheetId="3">#REF!</definedName>
    <definedName name="Lengths" localSheetId="2">#REF!</definedName>
    <definedName name="Lengths" localSheetId="6">#REF!</definedName>
    <definedName name="Lengths">#REF!</definedName>
    <definedName name="Location" localSheetId="5">'[7]Drop down options'!$G$2:$G$4</definedName>
    <definedName name="Location" localSheetId="6">'[8]Drop down options'!$G$2:$G$4</definedName>
    <definedName name="Location">'[7]Drop down options'!$G$2:$G$4</definedName>
    <definedName name="MedianType" localSheetId="5">'[7]Drop down options'!$A$2:$A$4</definedName>
    <definedName name="MedianType" localSheetId="6">'[8]Drop down options'!$A$2:$A$4</definedName>
    <definedName name="MedianType">'[7]Drop down options'!$A$2:$A$4</definedName>
    <definedName name="MPO_RPO" localSheetId="5">'[5]Drop down options'!$K$2:$K$38</definedName>
    <definedName name="MPO_RPO" localSheetId="6">'[6]Drop down options'!$K$2:$K$38</definedName>
    <definedName name="MPO_RPO">'[5]Drop down options'!$K$2:$K$38</definedName>
    <definedName name="MPORPO" localSheetId="5">'[7]Drop down options'!$J$2:$J$38</definedName>
    <definedName name="MPORPO" localSheetId="6">'[8]Drop down options'!$J$2:$J$38</definedName>
    <definedName name="MPORPO">'[7]Drop down options'!$J$2:$J$38</definedName>
    <definedName name="Multimodal" localSheetId="5">'[1]Drop down options'!#REF!</definedName>
    <definedName name="Multimodal" localSheetId="3">'[2]Drop down options'!#REF!</definedName>
    <definedName name="Multimodal" localSheetId="2">'[2]Drop down options'!#REF!</definedName>
    <definedName name="Multimodal" localSheetId="6">'[3]Drop down options'!#REF!</definedName>
    <definedName name="Multimodal">'[4]Drop down options'!#REF!</definedName>
    <definedName name="Multimodal1" localSheetId="5">#REF!</definedName>
    <definedName name="Multimodal1" localSheetId="3">#REF!</definedName>
    <definedName name="Multimodal1" localSheetId="2">#REF!</definedName>
    <definedName name="Multimodal1" localSheetId="6">#REF!</definedName>
    <definedName name="Multimodal1">#REF!</definedName>
    <definedName name="Multimodal2" localSheetId="5">#REF!</definedName>
    <definedName name="Multimodal2" localSheetId="3">#REF!</definedName>
    <definedName name="Multimodal2" localSheetId="2">#REF!</definedName>
    <definedName name="Multimodal2" localSheetId="6">#REF!</definedName>
    <definedName name="Multimodal2">#REF!</definedName>
    <definedName name="OtherPlan" localSheetId="5">#REF!</definedName>
    <definedName name="OtherPlan" localSheetId="3">#REF!</definedName>
    <definedName name="OtherPlan" localSheetId="2">#REF!</definedName>
    <definedName name="OtherPlan" localSheetId="6">#REF!</definedName>
    <definedName name="OtherPlan">#REF!</definedName>
    <definedName name="_xlnm.Print_Area" localSheetId="3">'Highway-Div Needs'!$A$1:$Y$142</definedName>
    <definedName name="_xlnm.Print_Area" localSheetId="2">'Highway-Reg Needs'!$A$1:$AA$75</definedName>
    <definedName name="_xlnm.Print_Titles" localSheetId="1">'All Div Needs Assigned Points'!$1:$1</definedName>
    <definedName name="_xlnm.Print_Titles" localSheetId="4">'Aviation, Div Needs'!$2:$2</definedName>
    <definedName name="_xlnm.Print_Titles" localSheetId="5">'Bike&amp;Ped, Div Needs'!$A:$A,'Bike&amp;Ped, Div Needs'!$1:$2</definedName>
    <definedName name="_xlnm.Print_Titles" localSheetId="3">'Highway-Div Needs'!$A:$A,'Highway-Div Needs'!$1:$2</definedName>
    <definedName name="_xlnm.Print_Titles" localSheetId="2">'Highway-Reg Needs'!$A:$A,'Highway-Reg Needs'!$1:$2</definedName>
    <definedName name="Project_Int">'[9]Drop Downs'!$B$2:$B$44</definedName>
    <definedName name="qryProjectHistoryWithLetProjects_CYRange" localSheetId="5">#REF!</definedName>
    <definedName name="qryProjectHistoryWithLetProjects_CYRange" localSheetId="3">#REF!</definedName>
    <definedName name="qryProjectHistoryWithLetProjects_CYRange" localSheetId="2">#REF!</definedName>
    <definedName name="qryProjectHistoryWithLetProjects_CYRange" localSheetId="6">#REF!</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 localSheetId="5">[5]SpecImp!$A$2:$A$19</definedName>
    <definedName name="SpecificImprovement" localSheetId="6">[6]SpecImp!$A$2:$A$19</definedName>
    <definedName name="SpecificImprovement">[5]SpecImp!$A$2:$A$19</definedName>
    <definedName name="SpecImp" localSheetId="5">'[7]Specific Improvement'!$A$2:$A$20</definedName>
    <definedName name="SpecImp" localSheetId="6">'[8]Specific Improvement'!$A$2:$A$20</definedName>
    <definedName name="SpecImp">'[7]Specific Improvement'!$A$2:$A$20</definedName>
    <definedName name="SpecImpType" localSheetId="5">'[1]Drop down options'!$H$2:$H$18</definedName>
    <definedName name="SpecImpType" localSheetId="3">'[2]Drop down options'!$H$2:$H$18</definedName>
    <definedName name="SpecImpType" localSheetId="2">'[2]Drop down options'!$H$2:$H$18</definedName>
    <definedName name="SpecImpType" localSheetId="6">'[3]Drop down options'!$H$2:$H$18</definedName>
    <definedName name="SpecImpType">'[4]Drop down options'!$H$2:$H$18</definedName>
    <definedName name="Speed" localSheetId="5">'[7]Drop down options'!$H$2:$H$12</definedName>
    <definedName name="Speed" localSheetId="6">'[8]Drop down options'!$H$2:$H$12</definedName>
    <definedName name="Speed">'[7]Drop down options'!$H$2:$H$12</definedName>
    <definedName name="SpeedLimit" localSheetId="5">'[1]Drop down options'!$E$2:$E$12</definedName>
    <definedName name="SpeedLimit" localSheetId="3">'[2]Drop down options'!$E$2:$E$12</definedName>
    <definedName name="SpeedLimit" localSheetId="2">'[2]Drop down options'!$E$2:$E$12</definedName>
    <definedName name="SpeedLimit" localSheetId="6">'[3]Drop down options'!$E$2:$E$12</definedName>
    <definedName name="SpeedLimit">'[4]Drop down options'!$E$2:$E$12</definedName>
    <definedName name="SPOT_COUNTY_8_1_11_MBV" localSheetId="5">#REF!</definedName>
    <definedName name="SPOT_COUNTY_8_1_11_MBV" localSheetId="3">#REF!</definedName>
    <definedName name="SPOT_COUNTY_8_1_11_MBV" localSheetId="2">#REF!</definedName>
    <definedName name="SPOT_COUNTY_8_1_11_MBV" localSheetId="6">#REF!</definedName>
    <definedName name="SPOT_COUNTY_8_1_11_MBV">#REF!</definedName>
    <definedName name="SPOT_DIVISION_8_1_11_MBV" localSheetId="5">#REF!</definedName>
    <definedName name="SPOT_DIVISION_8_1_11_MBV" localSheetId="3">#REF!</definedName>
    <definedName name="SPOT_DIVISION_8_1_11_MBV" localSheetId="2">#REF!</definedName>
    <definedName name="SPOT_DIVISION_8_1_11_MBV" localSheetId="6">#REF!</definedName>
    <definedName name="SPOT_DIVISION_8_1_11_MBV">#REF!</definedName>
    <definedName name="SPOT_DIVISION_8_2_11_MBV" localSheetId="5">#REF!</definedName>
    <definedName name="SPOT_DIVISION_8_2_11_MBV" localSheetId="3">#REF!</definedName>
    <definedName name="SPOT_DIVISION_8_2_11_MBV" localSheetId="2">#REF!</definedName>
    <definedName name="SPOT_DIVISION_8_2_11_MBV" localSheetId="6">#REF!</definedName>
    <definedName name="SPOT_DIVISION_8_2_11_MBV">#REF!</definedName>
    <definedName name="SPOT_MPORPO_8_1_11" localSheetId="5">#REF!</definedName>
    <definedName name="SPOT_MPORPO_8_1_11" localSheetId="3">#REF!</definedName>
    <definedName name="SPOT_MPORPO_8_1_11" localSheetId="2">#REF!</definedName>
    <definedName name="SPOT_MPORPO_8_1_11" localSheetId="6">#REF!</definedName>
    <definedName name="SPOT_MPORPO_8_1_11">#REF!</definedName>
    <definedName name="SPOT_MPORPO_8_1_11_MBV" localSheetId="5">#REF!</definedName>
    <definedName name="SPOT_MPORPO_8_1_11_MBV" localSheetId="3">#REF!</definedName>
    <definedName name="SPOT_MPORPO_8_1_11_MBV" localSheetId="2">#REF!</definedName>
    <definedName name="SPOT_MPORPO_8_1_11_MBV" localSheetId="6">#REF!</definedName>
    <definedName name="SPOT_MPORPO_8_1_11_MBV">#REF!</definedName>
    <definedName name="SPOT_ProposedCOUNTY_9_1_11_MBV" localSheetId="5">#REF!</definedName>
    <definedName name="SPOT_ProposedCOUNTY_9_1_11_MBV" localSheetId="3">#REF!</definedName>
    <definedName name="SPOT_ProposedCOUNTY_9_1_11_MBV" localSheetId="2">#REF!</definedName>
    <definedName name="SPOT_ProposedCOUNTY_9_1_11_MBV" localSheetId="6">#REF!</definedName>
    <definedName name="SPOT_ProposedCOUNTY_9_1_11_MBV">#REF!</definedName>
    <definedName name="SPOT_ProposedDIVISION_9_1_11_MBV" localSheetId="5">#REF!</definedName>
    <definedName name="SPOT_ProposedDIVISION_9_1_11_MBV" localSheetId="3">#REF!</definedName>
    <definedName name="SPOT_ProposedDIVISION_9_1_11_MBV" localSheetId="2">#REF!</definedName>
    <definedName name="SPOT_ProposedDIVISION_9_1_11_MBV" localSheetId="6">#REF!</definedName>
    <definedName name="SPOT_ProposedDIVISION_9_1_11_MBV">#REF!</definedName>
    <definedName name="SPOT_ProposedMPORPO_9_1_11_MBV" localSheetId="5">#REF!</definedName>
    <definedName name="SPOT_ProposedMPORPO_9_1_11_MBV" localSheetId="3">#REF!</definedName>
    <definedName name="SPOT_ProposedMPORPO_9_1_11_MBV" localSheetId="2">#REF!</definedName>
    <definedName name="SPOT_ProposedMPORPO_9_1_11_MBV" localSheetId="6">#REF!</definedName>
    <definedName name="SPOT_ProposedMPORPO_9_1_11_MBV">#REF!</definedName>
    <definedName name="TerrainType" localSheetId="5">'[1]Drop down options'!$F$2:$F$4</definedName>
    <definedName name="TerrainType" localSheetId="3">'[2]Drop down options'!$F$2:$F$4</definedName>
    <definedName name="TerrainType" localSheetId="2">'[2]Drop down options'!$F$2:$F$4</definedName>
    <definedName name="TerrainType" localSheetId="6">'[3]Drop down options'!$F$2:$F$4</definedName>
    <definedName name="TerrainType">'[4]Drop down options'!$F$2:$F$4</definedName>
    <definedName name="test" localSheetId="5">#REF!</definedName>
    <definedName name="test" localSheetId="3">#REF!</definedName>
    <definedName name="test" localSheetId="2">#REF!</definedName>
    <definedName name="test" localSheetId="6">#REF!</definedName>
    <definedName name="test">#REF!</definedName>
    <definedName name="Tier" localSheetId="5">'[7]Drop down options'!$N$2:$N$4</definedName>
    <definedName name="Tier" localSheetId="6">'[8]Drop down options'!$N$2:$N$4</definedName>
    <definedName name="Tier">'[7]Drop down options'!$N$2:$N$4</definedName>
    <definedName name="Tier2" localSheetId="5">#REF!</definedName>
    <definedName name="Tier2" localSheetId="3">#REF!</definedName>
    <definedName name="Tier2" localSheetId="2">#REF!</definedName>
    <definedName name="Tier2" localSheetId="6">#REF!</definedName>
    <definedName name="Tier2">#REF!</definedName>
    <definedName name="Tier3" localSheetId="5">#REF!</definedName>
    <definedName name="Tier3" localSheetId="3">#REF!</definedName>
    <definedName name="Tier3" localSheetId="2">#REF!</definedName>
    <definedName name="Tier3" localSheetId="6">#REF!</definedName>
    <definedName name="Tier3">#REF!</definedName>
    <definedName name="Tier4" localSheetId="5">#REF!</definedName>
    <definedName name="Tier4" localSheetId="3">#REF!</definedName>
    <definedName name="Tier4" localSheetId="2">#REF!</definedName>
    <definedName name="Tier4" localSheetId="6">#REF!</definedName>
    <definedName name="Tier4">#REF!</definedName>
    <definedName name="Tier5" localSheetId="5">#REF!</definedName>
    <definedName name="Tier5" localSheetId="3">#REF!</definedName>
    <definedName name="Tier5" localSheetId="2">#REF!</definedName>
    <definedName name="Tier5" localSheetId="6">#REF!</definedName>
    <definedName name="Tier5">#REF!</definedName>
    <definedName name="Tier6" localSheetId="5">#REF!</definedName>
    <definedName name="Tier6" localSheetId="3">#REF!</definedName>
    <definedName name="Tier6" localSheetId="2">#REF!</definedName>
    <definedName name="Tier6" localSheetId="6">#REF!</definedName>
    <definedName name="Tier6">#REF!</definedName>
    <definedName name="TTS" localSheetId="5">[10]Sheet1!$A$1:$A$6</definedName>
    <definedName name="TTS" localSheetId="6">[11]Sheet1!$A$1:$A$6</definedName>
    <definedName name="TTS">[10]Sheet1!$A$1:$A$6</definedName>
    <definedName name="YesNo" localSheetId="5">#REF!</definedName>
    <definedName name="YesNo" localSheetId="3">#REF!</definedName>
    <definedName name="YesNo" localSheetId="2">#REF!</definedName>
    <definedName name="YesNo" localSheetId="6">#REF!</definedName>
    <definedName name="YesNo">#REF!</definedName>
  </definedNames>
  <calcPr calcId="145621"/>
</workbook>
</file>

<file path=xl/calcChain.xml><?xml version="1.0" encoding="utf-8"?>
<calcChain xmlns="http://schemas.openxmlformats.org/spreadsheetml/2006/main">
  <c r="V135" i="4" l="1"/>
  <c r="V65" i="4"/>
  <c r="W76" i="3"/>
  <c r="W54" i="3"/>
  <c r="P7" i="5" l="1"/>
  <c r="P6" i="5"/>
  <c r="P5" i="5"/>
  <c r="P4" i="5"/>
  <c r="P3" i="5"/>
  <c r="V144" i="4" l="1"/>
  <c r="V143" i="4"/>
  <c r="V142" i="4"/>
  <c r="V141" i="4"/>
  <c r="V140" i="4"/>
  <c r="V139" i="4"/>
  <c r="V138" i="4"/>
  <c r="V137" i="4"/>
  <c r="V136"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V4" i="4"/>
  <c r="V3" i="4"/>
  <c r="W77" i="3"/>
  <c r="W75" i="3"/>
  <c r="W74" i="3"/>
  <c r="W73" i="3"/>
  <c r="W72" i="3"/>
  <c r="W71" i="3"/>
  <c r="W70" i="3"/>
  <c r="W69" i="3"/>
  <c r="W68" i="3"/>
  <c r="W67" i="3"/>
  <c r="W66" i="3"/>
  <c r="W65" i="3"/>
  <c r="W64" i="3"/>
  <c r="W63" i="3"/>
  <c r="W62" i="3"/>
  <c r="W61" i="3"/>
  <c r="W60" i="3"/>
  <c r="W59" i="3"/>
  <c r="W58" i="3"/>
  <c r="W57" i="3"/>
  <c r="W56" i="3"/>
  <c r="W55" i="3"/>
  <c r="W53" i="3"/>
  <c r="W52" i="3"/>
  <c r="W51" i="3"/>
  <c r="W50" i="3"/>
  <c r="W49" i="3"/>
  <c r="W48" i="3"/>
  <c r="W47" i="3"/>
  <c r="W46" i="3"/>
  <c r="W45" i="3"/>
  <c r="W44" i="3"/>
  <c r="W43" i="3"/>
  <c r="W42" i="3"/>
  <c r="W41" i="3"/>
  <c r="W40" i="3"/>
  <c r="W39" i="3"/>
  <c r="W38" i="3"/>
  <c r="W37" i="3"/>
  <c r="W36" i="3"/>
  <c r="W35" i="3"/>
  <c r="W34" i="3"/>
  <c r="W33" i="3"/>
  <c r="W32" i="3"/>
  <c r="W31" i="3"/>
  <c r="W30" i="3"/>
  <c r="W29" i="3"/>
  <c r="W28" i="3"/>
  <c r="W27" i="3"/>
  <c r="W26" i="3"/>
  <c r="W25" i="3"/>
  <c r="W24" i="3"/>
  <c r="W23" i="3"/>
  <c r="W21" i="3"/>
  <c r="W22" i="3"/>
  <c r="W20" i="3"/>
  <c r="W19" i="3"/>
  <c r="W18" i="3"/>
  <c r="W17" i="3"/>
  <c r="W16" i="3"/>
  <c r="W15" i="3"/>
  <c r="W14" i="3"/>
  <c r="W13" i="3"/>
  <c r="W12" i="3"/>
  <c r="W11" i="3"/>
  <c r="W10" i="3"/>
  <c r="W9" i="3"/>
  <c r="W8" i="3"/>
  <c r="W7" i="3"/>
  <c r="W6" i="3"/>
  <c r="W5" i="3"/>
  <c r="W4" i="3"/>
  <c r="W3" i="3"/>
  <c r="P38" i="2" l="1"/>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R16" i="1" l="1"/>
  <c r="R15" i="1"/>
  <c r="R14" i="1"/>
  <c r="R13" i="1"/>
  <c r="R12" i="1"/>
  <c r="R11" i="1"/>
  <c r="R10" i="1"/>
  <c r="R9" i="1"/>
  <c r="R8" i="1"/>
  <c r="R7" i="1"/>
  <c r="R6" i="1"/>
  <c r="R5" i="1"/>
  <c r="R4" i="1"/>
  <c r="R3" i="1"/>
</calcChain>
</file>

<file path=xl/sharedStrings.xml><?xml version="1.0" encoding="utf-8"?>
<sst xmlns="http://schemas.openxmlformats.org/spreadsheetml/2006/main" count="3284" uniqueCount="968">
  <si>
    <t>Division 14 Ranking Methodology Points</t>
  </si>
  <si>
    <t>SpotID</t>
  </si>
  <si>
    <t>STI Network</t>
  </si>
  <si>
    <t>Specific Improvement Type</t>
  </si>
  <si>
    <t>Project Local ID</t>
  </si>
  <si>
    <t>Project Category</t>
  </si>
  <si>
    <t>Route Facility Name</t>
  </si>
  <si>
    <t>Project Title</t>
  </si>
  <si>
    <t>Project Description</t>
  </si>
  <si>
    <t>Division Needs Quan Score</t>
  </si>
  <si>
    <t>County</t>
  </si>
  <si>
    <t>First MPO/RPO</t>
  </si>
  <si>
    <t>Estimated Total Project Cost</t>
  </si>
  <si>
    <t>Cost To NCDOT</t>
  </si>
  <si>
    <t>airport safety points</t>
  </si>
  <si>
    <t>airport capacity points</t>
  </si>
  <si>
    <t>In Adopted Plan</t>
  </si>
  <si>
    <t>Serves Activity Center</t>
  </si>
  <si>
    <t>Total Division Ranking Points</t>
  </si>
  <si>
    <t>Division Rank</t>
  </si>
  <si>
    <t>Division Local Input Points</t>
  </si>
  <si>
    <t>A130464</t>
  </si>
  <si>
    <t>Division Needs</t>
  </si>
  <si>
    <t>305 - Land Acquisition / Obstruction removal / Easement - RPZ</t>
  </si>
  <si>
    <t>1A5 - Macon County Airport</t>
  </si>
  <si>
    <t>TERMINAL AREA HANGAR DEVELOPMENT PHASE I (SITE PREPARATION, PAVING &amp; T-HANGAR CONSTRUCTION)(TO BE PHASED)</t>
  </si>
  <si>
    <t>This project will develop the area to the east of the terminal.  This phase includes all site preparation and erosion control measures for the ultimate development.  This project will develop the area to the east of the terminal.  This phase will include paving and lighting of one connector taxiway, 3 T-Hangar taxilanes and construction of 2 10 Unit T-Hangars. (includes Project Request Numbers: 2258/2263 )</t>
  </si>
  <si>
    <t>Macon</t>
  </si>
  <si>
    <t>Southwestern RPO</t>
  </si>
  <si>
    <t>A130465</t>
  </si>
  <si>
    <t>RHP - Western Carolina Regional</t>
  </si>
  <si>
    <t>LAND ACQUISITION - AVIGATION EASEMENTS</t>
  </si>
  <si>
    <t>Purchase of approximately 20 acres in the Runway 8 and 26 Runway Protection Zone (RPZ). (includes Project Request Numbers: 2950 )</t>
  </si>
  <si>
    <t>Cherokee</t>
  </si>
  <si>
    <t>A130461</t>
  </si>
  <si>
    <t>1115 - Land Acquisition- Taxiway Construction</t>
  </si>
  <si>
    <t>LAND ACQUISITION - RUNWAY 26 RPZ</t>
  </si>
  <si>
    <t>Purchase of approximately 13 acres in the Runway 26 Runway Protection Zone (RPZ). (includes Project Request Numbers: 2952 )</t>
  </si>
  <si>
    <t>A130463</t>
  </si>
  <si>
    <t>1305 - Construct new terminal building</t>
  </si>
  <si>
    <t>PARTIAL PARALLEL TW (R/W 8) - TURN AROUND</t>
  </si>
  <si>
    <t>Construct a taxiway turn around at the end of Runway 8 and connect to the terminal apron. This section of taxiway impacts jurisdictional stream which requires mitigation. (includes Project Request Numbers: 2954 )</t>
  </si>
  <si>
    <t>A130457</t>
  </si>
  <si>
    <t>TERMINAL BUILDING (5,000 SF)</t>
  </si>
  <si>
    <t>Construct a new terminal building.  Construct a new vehicular parking area to serve new terminal building. (includes Project Request Numbers: 2955/2956 )</t>
  </si>
  <si>
    <t>A130466</t>
  </si>
  <si>
    <t>605 - Runway Overlay</t>
  </si>
  <si>
    <t>24A - Jackson County Airport</t>
  </si>
  <si>
    <t>NEW TERMINAL BUILDING</t>
  </si>
  <si>
    <t>Currently a temporary facility is being used for a terminal building.  This project will construct a new 2400sf Terminal Building and adjacent handicap parking. (includes Project Request Numbers: 2230 )</t>
  </si>
  <si>
    <t>Jackson</t>
  </si>
  <si>
    <t>A130453</t>
  </si>
  <si>
    <t>1215 - Land Acquisition- Aircraft Apron Construction</t>
  </si>
  <si>
    <t>RUNWAY STRENGTHENING (TO 60,000 LBS)</t>
  </si>
  <si>
    <t>Strengthen runway pavement to accommodate 60,000 lb. dual wheel gear aircraft. (includes Project Request Numbers: 2963 )</t>
  </si>
  <si>
    <t>A130462</t>
  </si>
  <si>
    <t>LAND ACQUISITION</t>
  </si>
  <si>
    <t>Property Adjacent to the Airport has come available and the owner is giving the airport the first opportunity to purchase. The airport would like to purchase for future uses. (includes Project Request Numbers: 2943 )</t>
  </si>
  <si>
    <t>A130456</t>
  </si>
  <si>
    <t>3000 - Other</t>
  </si>
  <si>
    <t>APRON EXPANSION</t>
  </si>
  <si>
    <t>Expand aircraft parking apron to accommodate additional aircraft. (includes Project Request Numbers: 2961 )</t>
  </si>
  <si>
    <t>A130454</t>
  </si>
  <si>
    <t>2100 - Hangers and Economic Development</t>
  </si>
  <si>
    <t>AIRPORT WATER LINE EXTENSION</t>
  </si>
  <si>
    <t>This project consists of installation of approximately 5,000 LF of 8-inch water line across the Airport property from Iotla Church Road to the airport terminal building. (includes Project Request Numbers: 2257 )</t>
  </si>
  <si>
    <t>A130455</t>
  </si>
  <si>
    <t>WEST SIDE HANGAR DEVELOPMENT PHASE I</t>
  </si>
  <si>
    <t>This project will develop the area to the west of the existing apron. This phase of the project will consist of preparing the site for construction of one box hangar. (includes Project Request Numbers: 2264 )</t>
  </si>
  <si>
    <t>A130458</t>
  </si>
  <si>
    <t>T-HANGAR DEVELOPMENT PHASE I</t>
  </si>
  <si>
    <t>This project consists of a total of an 8 unit T-Hangar Building, two T-hangar taxilanes and all associated site preparation to meet the needs of a hangar "wait list".  The design of Phase I is complete. (includes Project Request Numbers: 2228 )</t>
  </si>
  <si>
    <t>A130459</t>
  </si>
  <si>
    <t>T-HANGAR DEVELOPMENT PHASE II</t>
  </si>
  <si>
    <t>This project consists of a total of a 4 unit T-Hangar Building, two T-hangar taxilanes and all associated site preparation to meet the needs of a hangar "wait list".  The design of Phase I is complete. (includes Project Request Numbers: 2234 )</t>
  </si>
  <si>
    <t>A130460</t>
  </si>
  <si>
    <t>T-HANGAR DEVELOPMENT PHASE III</t>
  </si>
  <si>
    <t>This project consists of a total of a 4 unit T-Hangar Building, two T-hangar taxilanes and all associated site preparation to meet the needs of a hangar "wait list".  The design of Phase I is complete. (includes Project Request Numbers: 2237 )</t>
  </si>
  <si>
    <t>SPOT ID</t>
  </si>
  <si>
    <t>Route</t>
  </si>
  <si>
    <t>From / Cross Street</t>
  </si>
  <si>
    <t>To</t>
  </si>
  <si>
    <t>Description</t>
  </si>
  <si>
    <t>Project Length</t>
  </si>
  <si>
    <t>Division Needs Quantitative Score
(Out of 50)</t>
  </si>
  <si>
    <t>First County</t>
  </si>
  <si>
    <t>Actual Project Cost</t>
  </si>
  <si>
    <t>Safety Score</t>
  </si>
  <si>
    <t>CTP TP</t>
  </si>
  <si>
    <t>Multi-modal</t>
  </si>
  <si>
    <t>Div score</t>
  </si>
  <si>
    <t>B142121</t>
  </si>
  <si>
    <t>Greenway-Jackson Park to Blue Ridge CC</t>
  </si>
  <si>
    <t>Jackson Park</t>
  </si>
  <si>
    <t>Blue Ridge Community College</t>
  </si>
  <si>
    <t>Construct greenway along existing sewer easement from terminus of existing Oklawaha Greenway in Jackson Park to Blue Ridge Community College.</t>
  </si>
  <si>
    <t>2. Construct multi-use trail / greenway / sidepath or on-road bike lane on local roadway</t>
  </si>
  <si>
    <t>French Broad River MPO</t>
  </si>
  <si>
    <t>Henderson County</t>
  </si>
  <si>
    <t>B141071</t>
  </si>
  <si>
    <t>SR 1330 North Country Club Drive</t>
  </si>
  <si>
    <t>NC 107</t>
  </si>
  <si>
    <t>University Inn</t>
  </si>
  <si>
    <t>Construct sidewalk</t>
  </si>
  <si>
    <t>5. Construct Sidewalk</t>
  </si>
  <si>
    <t>Jackson County</t>
  </si>
  <si>
    <t>B141065</t>
  </si>
  <si>
    <t>SR 1169 Central Drive</t>
  </si>
  <si>
    <t>SR 1002 Old Cullowhee Road</t>
  </si>
  <si>
    <t>Baptist Student Union</t>
  </si>
  <si>
    <t>B141051</t>
  </si>
  <si>
    <t>US 23 Business</t>
  </si>
  <si>
    <t>Poplar Dr</t>
  </si>
  <si>
    <t>Hospital Rd</t>
  </si>
  <si>
    <t>Fill sidewalk gaps along west side and add crosswalks, curb ramps, and ped. signals at signalized intersections.</t>
  </si>
  <si>
    <t>B141507</t>
  </si>
  <si>
    <t>US 441</t>
  </si>
  <si>
    <t>US 74</t>
  </si>
  <si>
    <t>US 441 Business</t>
  </si>
  <si>
    <t>Construct multi-use path on both sides of US 441</t>
  </si>
  <si>
    <t>B141178</t>
  </si>
  <si>
    <t>SR 1729 Depot Street</t>
  </si>
  <si>
    <t>US 441 Business (East Main St)</t>
  </si>
  <si>
    <t>SR 1667 Wayah St</t>
  </si>
  <si>
    <t>Construct missing sections of sidewalk along west side of Depot St. Construct new sidewalk along east side.</t>
  </si>
  <si>
    <t>Macon County</t>
  </si>
  <si>
    <t>B141081</t>
  </si>
  <si>
    <t>US 64-276 (North Broad Street)</t>
  </si>
  <si>
    <t>Strauss Park</t>
  </si>
  <si>
    <t>Multi-use Trail at Hospital Drive</t>
  </si>
  <si>
    <t>Construct pedestrian signal, refuge island, and crosswalk at the intersection of North Broad Street and Hospital Drive.</t>
  </si>
  <si>
    <t>6. Install pedestrian signal</t>
  </si>
  <si>
    <t>Land-of-Sky RPO</t>
  </si>
  <si>
    <t>Transylvania County</t>
  </si>
  <si>
    <t>B142118</t>
  </si>
  <si>
    <t>Brown Ave</t>
  </si>
  <si>
    <t>US 23 Bus (South Main St)</t>
  </si>
  <si>
    <t>Belle Meade Dr</t>
  </si>
  <si>
    <t>Implement Brown Avenue Road Diet and complete streets improvements from South Main Street to Belle Meade Drive. Project includes road diet to reduce roadway lanes to three lanes and construction of bike lanes from South Main Street to Belle Meade Drive</t>
  </si>
  <si>
    <t>Haywood County</t>
  </si>
  <si>
    <t>B141080</t>
  </si>
  <si>
    <t>US 19 West Main Street</t>
  </si>
  <si>
    <t>SR 1323 Slope Street</t>
  </si>
  <si>
    <t>SR 1152 Hughes Branch Road</t>
  </si>
  <si>
    <t>Construct Sidewalk</t>
  </si>
  <si>
    <t>Swain County</t>
  </si>
  <si>
    <t>B141063</t>
  </si>
  <si>
    <t>US 276 Russ Ave</t>
  </si>
  <si>
    <t>K-Mart Plaza</t>
  </si>
  <si>
    <t>Frazier Street</t>
  </si>
  <si>
    <t>B142126</t>
  </si>
  <si>
    <t>Meritor Greenway</t>
  </si>
  <si>
    <t>US 25 south of bridge over Cane Creek</t>
  </si>
  <si>
    <t>western terminus of Meritor Property</t>
  </si>
  <si>
    <t>Construct Meritor Greenway. Start at the terminus of existing sidewalk on US 25 Hendersonville Road bridge across Cane Creek, extend the sidewalk a short length south, and then transition to a greenway that follows the southern bank of Cane Creek to the</t>
  </si>
  <si>
    <t>B141057</t>
  </si>
  <si>
    <t>Campus of Murphy Middle School</t>
  </si>
  <si>
    <t>SR 1649 Bulldog Drive</t>
  </si>
  <si>
    <t>SR 1680 Murphy Middle School Drive</t>
  </si>
  <si>
    <t>Cherokee County</t>
  </si>
  <si>
    <t>B141064</t>
  </si>
  <si>
    <t>US 64 (North Broad Street)</t>
  </si>
  <si>
    <t>SR-1556 (Osborne Road)</t>
  </si>
  <si>
    <t>Fortune Cove Road (non-system)</t>
  </si>
  <si>
    <t>Construct sidewalk along the northwest side of US 64/276 from Osborne Road to Fortune Cove Road - approximately 1000 feet.</t>
  </si>
  <si>
    <t>B141045</t>
  </si>
  <si>
    <t>SR 1432 Skyland Dr</t>
  </si>
  <si>
    <t>SR 1429 Chipper Curve Rd</t>
  </si>
  <si>
    <t>Construct sidewalk along east side with potential for rural sections (no curb &amp; gutter; guardrail only).</t>
  </si>
  <si>
    <t>B141098</t>
  </si>
  <si>
    <t>Ford Street</t>
  </si>
  <si>
    <t>NC 143 Business (North Main St)</t>
  </si>
  <si>
    <t>US 129 (Rodney Orr Bypass)</t>
  </si>
  <si>
    <t>Construct greenway on existing abandoned railroad right-of-way</t>
  </si>
  <si>
    <t>Graham County</t>
  </si>
  <si>
    <t>B141023</t>
  </si>
  <si>
    <t>SR 1364 / Fontana Drive</t>
  </si>
  <si>
    <t>Downtown Bryson City</t>
  </si>
  <si>
    <t>Swain County High School</t>
  </si>
  <si>
    <t>Construct multi-use path from Downtown Bryson City to Swain County High School along Fontana Drive.</t>
  </si>
  <si>
    <t>B141054</t>
  </si>
  <si>
    <t>SR-1363 (Texana Road)</t>
  </si>
  <si>
    <t>SR-1326 (Joe Brown Highway)</t>
  </si>
  <si>
    <t>Construct sidewalk along Texana Road in Cherokee County, Murphy ETJ. The project will provide a pedestrian facility through a low-income minorityáneighborhood.</t>
  </si>
  <si>
    <t>B142103</t>
  </si>
  <si>
    <t>Kanuga Rd</t>
  </si>
  <si>
    <t>Washington St</t>
  </si>
  <si>
    <t>State St-Erkwood Dr</t>
  </si>
  <si>
    <t>Construct sidewalks and pedestrian crossings on both sides of Kanuga Road from Washington Street to State Street/Erkwood Drive.á Implement new sidewalks on both sides and crossing improvements; sidewalks on second side where one side existing.</t>
  </si>
  <si>
    <t>B141214</t>
  </si>
  <si>
    <t>SR 1442, SR 1153, SR 1463, SR 1154, SR 1170, Franklin Plaza, US 441 Business</t>
  </si>
  <si>
    <t>SR 1442 West Palmer Street</t>
  </si>
  <si>
    <t>Construct sidewalk loop.</t>
  </si>
  <si>
    <t>B141153</t>
  </si>
  <si>
    <t>Exit 74</t>
  </si>
  <si>
    <t>Exit 81</t>
  </si>
  <si>
    <t>Widen existing paved shoulders to construct bicycle lanes.</t>
  </si>
  <si>
    <t>1. Construct dedicated on-road bike lane on state-maintained roadway</t>
  </si>
  <si>
    <t>B142098</t>
  </si>
  <si>
    <t>Blythe St</t>
  </si>
  <si>
    <t>US 64 (Brevard Rd)</t>
  </si>
  <si>
    <t>NC 191 (Haywood Rd)</t>
  </si>
  <si>
    <t>Construct sidewalks on one side of Blythe Street from Brevard Rd (US64) to Haywood Road ( NC191) Project to include sidewalk, curb and gutter and ADA upgrades to curb ramps.</t>
  </si>
  <si>
    <t>B142240</t>
  </si>
  <si>
    <t>US 19 Business</t>
  </si>
  <si>
    <t>Andrews Middle School</t>
  </si>
  <si>
    <t>Junaluska Rd</t>
  </si>
  <si>
    <t>Construct sidewalk from Andrews Middle School to Junaluska Rd</t>
  </si>
  <si>
    <t>B140998</t>
  </si>
  <si>
    <t>Mill Street (US 23 Business)</t>
  </si>
  <si>
    <t>Spring Street</t>
  </si>
  <si>
    <t>Keener Street</t>
  </si>
  <si>
    <t>Fill sidewalk gaps and upgrade existing sidewalks.</t>
  </si>
  <si>
    <t>B141160</t>
  </si>
  <si>
    <t>SR 1378 Acquoni Rd</t>
  </si>
  <si>
    <t>US 441 end of sidewalk</t>
  </si>
  <si>
    <t>Acquoni Rd end of sidewalk</t>
  </si>
  <si>
    <t>Construct sidewalk, curb cuts, pedestrian signals.</t>
  </si>
  <si>
    <t>B141180</t>
  </si>
  <si>
    <t>SR 1442 (W Palmer St); US 441 Business (W Main St, Port St)</t>
  </si>
  <si>
    <t>Maple St</t>
  </si>
  <si>
    <t>NC 28 (Harrison Ave)</t>
  </si>
  <si>
    <t>Construct sidewalk eastward along W Palmer St to Porter St, then northward along Porter St to Porter West Main St, then eastward along W Main St to Harisson Ave.</t>
  </si>
  <si>
    <t>B142116</t>
  </si>
  <si>
    <t>Hazelwood Ave (Plott Creek Rd)</t>
  </si>
  <si>
    <t>Elysinia Ave</t>
  </si>
  <si>
    <t>Will Hyatt Rd</t>
  </si>
  <si>
    <t>Construct pedestrian improvements on Halzelwood Ave from Elysia Ave to Will Hyatt Road in Waynesville.  Waynesville Pedestrian Plan project E.</t>
  </si>
  <si>
    <t>B141121</t>
  </si>
  <si>
    <t>SR 1117 Moose Branch Road</t>
  </si>
  <si>
    <t>SR 1156 Knight Street</t>
  </si>
  <si>
    <t>SR 1117 Circle Street</t>
  </si>
  <si>
    <t>Construct pedestrian facility on south side of SR 1117.</t>
  </si>
  <si>
    <t>B142035</t>
  </si>
  <si>
    <t>Peniel Road</t>
  </si>
  <si>
    <t>Walker Rd</t>
  </si>
  <si>
    <t>Wheeler Rd</t>
  </si>
  <si>
    <t>Construct sidewalk on Peniel Road from Walker road to Wheeler Rd</t>
  </si>
  <si>
    <t>Isothermal RPO</t>
  </si>
  <si>
    <t>Polk County</t>
  </si>
  <si>
    <t>B141117</t>
  </si>
  <si>
    <t>NC 143 Business (North Maint St)</t>
  </si>
  <si>
    <t>commercial area south of Town</t>
  </si>
  <si>
    <t>Repair existing sidewalk and construct missing sections. Add signalized crosswalks at intersections with E. Main and Main Street.</t>
  </si>
  <si>
    <t>B141291</t>
  </si>
  <si>
    <t>SR 1307 (Tusquittee St), SR 1308 (Ritter Rd)</t>
  </si>
  <si>
    <t>north of SR 1365 Riverside Drive</t>
  </si>
  <si>
    <t>SR 1309 Hiawassee St</t>
  </si>
  <si>
    <t>Construct sidewalk.</t>
  </si>
  <si>
    <t>Clay County</t>
  </si>
  <si>
    <t>B142005</t>
  </si>
  <si>
    <t>US 176</t>
  </si>
  <si>
    <t>SR 1142</t>
  </si>
  <si>
    <t>NC 108</t>
  </si>
  <si>
    <t>Construct Paved Shoulder on US 176 from Ozone Dr. to NC 108</t>
  </si>
  <si>
    <t>3. Add or widen paved shoulder</t>
  </si>
  <si>
    <t>B141067</t>
  </si>
  <si>
    <t>Tuckasegee River Greenway</t>
  </si>
  <si>
    <t>SR 1338 South Painter Rd</t>
  </si>
  <si>
    <t>Construct greenway along Tuckasegee River.</t>
  </si>
  <si>
    <t>B141062</t>
  </si>
  <si>
    <t>US 19/23 New Clyde Hwy</t>
  </si>
  <si>
    <t>Blackwell Drive</t>
  </si>
  <si>
    <t>Greenberry Street</t>
  </si>
  <si>
    <t>B140981</t>
  </si>
  <si>
    <t>Island St, Ramseur St</t>
  </si>
  <si>
    <t>Depot St</t>
  </si>
  <si>
    <t>Everett St</t>
  </si>
  <si>
    <t>Construct sidewalk, accessible ramps, crosswalks.</t>
  </si>
  <si>
    <t>B141458</t>
  </si>
  <si>
    <t>US 19</t>
  </si>
  <si>
    <t>B142076</t>
  </si>
  <si>
    <t>N Main Street</t>
  </si>
  <si>
    <t>Signal Hill Rd</t>
  </si>
  <si>
    <t>O'Cain Ct</t>
  </si>
  <si>
    <t>Construct sidewalks on both sides of N. Main from Signal Hill Road to OÆCain Court.</t>
  </si>
  <si>
    <t>TIP</t>
  </si>
  <si>
    <t>Cost to NCDOT</t>
  </si>
  <si>
    <t>Regional Impact Quantiative Score
(Out of 70)</t>
  </si>
  <si>
    <t>Project Length (Miles)</t>
  </si>
  <si>
    <t>Project Facility Type</t>
  </si>
  <si>
    <t>Safety</t>
  </si>
  <si>
    <t>Cost Effectiveness</t>
  </si>
  <si>
    <t>Freight Volume</t>
  </si>
  <si>
    <t>Corridor Continuity</t>
  </si>
  <si>
    <t>Shoulder Width</t>
  </si>
  <si>
    <t>Lane Width</t>
  </si>
  <si>
    <t>Rank Within County</t>
  </si>
  <si>
    <t>Rank Within District</t>
  </si>
  <si>
    <t>Division 14 Rank</t>
  </si>
  <si>
    <t>Points to Award</t>
  </si>
  <si>
    <t>H111006</t>
  </si>
  <si>
    <t>Regional Impact</t>
  </si>
  <si>
    <t>R-5600</t>
  </si>
  <si>
    <t xml:space="preserve">NC-107 </t>
  </si>
  <si>
    <t>NC 116</t>
  </si>
  <si>
    <t>Upgrade to Boulevard Facility with Median, Improve intersections, Construct Access Management Improvements</t>
  </si>
  <si>
    <t>11 - Access Management</t>
  </si>
  <si>
    <t>Arterial</t>
  </si>
  <si>
    <t>H090831</t>
  </si>
  <si>
    <t/>
  </si>
  <si>
    <t>US-276 Russ Avenue</t>
  </si>
  <si>
    <t>US 23/74</t>
  </si>
  <si>
    <t>US 23 Business (Main Street)</t>
  </si>
  <si>
    <t>Russ Avenue Corridor Improvements and Pedestrian/Bicycle Enhancements</t>
  </si>
  <si>
    <t>1 - Widen Existing Roadway</t>
  </si>
  <si>
    <t>Haywood</t>
  </si>
  <si>
    <t>H090030</t>
  </si>
  <si>
    <t>Statewide Mobility</t>
  </si>
  <si>
    <t>I-4729</t>
  </si>
  <si>
    <t xml:space="preserve">I-26 </t>
  </si>
  <si>
    <t>US 74, NC 108</t>
  </si>
  <si>
    <t>I-26, US 74, NC 108 interchange (Exit 36) Revisions and Improvements   to NC 108.</t>
  </si>
  <si>
    <t>8 - Improve Interchange</t>
  </si>
  <si>
    <t>Polk</t>
  </si>
  <si>
    <t>Freeway</t>
  </si>
  <si>
    <t>H090744</t>
  </si>
  <si>
    <t xml:space="preserve">US-64 </t>
  </si>
  <si>
    <t>Top of Climbing Lane built under R-2409B</t>
  </si>
  <si>
    <t>Convert Existing 2-Lane to 3-Lane, Replace Signalized intersection with Roundabout</t>
  </si>
  <si>
    <t>H090019-C</t>
  </si>
  <si>
    <t>I-4400C</t>
  </si>
  <si>
    <t>US 25 Business</t>
  </si>
  <si>
    <t>NC 280</t>
  </si>
  <si>
    <t>Add Additional Lanes.</t>
  </si>
  <si>
    <t>Henderson</t>
  </si>
  <si>
    <t>H090829</t>
  </si>
  <si>
    <t>SR 1180 (Blythe Street)</t>
  </si>
  <si>
    <t>SR 1173 (White Pine Drive), SR 1186 (Daniel Drive)</t>
  </si>
  <si>
    <t>Blythe St. to Daniel Dr. and White Pine Dr. - Widening and Improvements, Laurel Park</t>
  </si>
  <si>
    <t>H140274</t>
  </si>
  <si>
    <t>US-64 Brevard Road</t>
  </si>
  <si>
    <t>SR 1312 South Rugby Road</t>
  </si>
  <si>
    <t>SR 1186 Daniel Drive</t>
  </si>
  <si>
    <t>Add TWLTL; possible multi-lanes</t>
  </si>
  <si>
    <t>H141452</t>
  </si>
  <si>
    <t>US-19 Dellwood Road</t>
  </si>
  <si>
    <t>Lakeshore Drive</t>
  </si>
  <si>
    <t>US 276</t>
  </si>
  <si>
    <t>CONVERT TWLTL TO MEDIAN AND GENERAL ACCESS CONTROL (CTP)/US 19 THROUGH MAGGIE VALLEY, RESTRIPE TO PROVIDE WOS/SHARROWS/BIKE LANE (LRTP).</t>
  </si>
  <si>
    <t>H140972</t>
  </si>
  <si>
    <t>NC-107 East Main Street, US-23-BUS-West Main Street, US-23-BUS-Asheville Highway</t>
  </si>
  <si>
    <t>SR 1449 (Cope Creek Road)</t>
  </si>
  <si>
    <t>SR 1783 (Council Circle)</t>
  </si>
  <si>
    <t>Widen roadway to include bicycle lanes, standard lane widths, raised median; upgrade traffic signals for two-phase coordinated operation, proved bulb-outs for U-turns.</t>
  </si>
  <si>
    <t>4 - Upgrade Arterial to Superstreet</t>
  </si>
  <si>
    <t>Superstreet</t>
  </si>
  <si>
    <t>H111040</t>
  </si>
  <si>
    <t>U-5604</t>
  </si>
  <si>
    <t>US-441-BUS-</t>
  </si>
  <si>
    <t>US 23/64/441</t>
  </si>
  <si>
    <t>Porter Street</t>
  </si>
  <si>
    <t>Improve intersections at Womak, Maple, Porter, and Depot Streets According to Congestion Management Study Sp-2010-43</t>
  </si>
  <si>
    <t>10 - Improve Intersection</t>
  </si>
  <si>
    <t>H111050</t>
  </si>
  <si>
    <t xml:space="preserve">NC-108 </t>
  </si>
  <si>
    <t>I-26</t>
  </si>
  <si>
    <t>Widen, Add Sidewalks to Meet Compliance with Complete Streets to Improve Mobility/Safety</t>
  </si>
  <si>
    <t>H090934</t>
  </si>
  <si>
    <t>FS-0514A</t>
  </si>
  <si>
    <t xml:space="preserve">US-19 , US-74 , US-64 , US-129 </t>
  </si>
  <si>
    <t>End of 4 Lane Divided Section</t>
  </si>
  <si>
    <t>SR 1556 (Martins Creek Road)</t>
  </si>
  <si>
    <t>US 19/64/74/129 near Murphy - Mobility and Safety Improvements from the End of the 4 Lane Divided Section to SR 1556, Martins Creek Road..</t>
  </si>
  <si>
    <t>H111009</t>
  </si>
  <si>
    <t>US-23-BUS-</t>
  </si>
  <si>
    <t>Hospital Road</t>
  </si>
  <si>
    <t>Widen to a Four-Lane Divided Boulevard</t>
  </si>
  <si>
    <t>H141001</t>
  </si>
  <si>
    <t>NC-106 Dillard Road</t>
  </si>
  <si>
    <t>Georgia State Line</t>
  </si>
  <si>
    <t>US 64 (Main Street) in Highlands</t>
  </si>
  <si>
    <t>Widen typical section and improve alignment for constant design speed.</t>
  </si>
  <si>
    <t>16 - Modernize Roadway</t>
  </si>
  <si>
    <t>H129049</t>
  </si>
  <si>
    <t xml:space="preserve">US-64 , NC-28 </t>
  </si>
  <si>
    <t>SR 1533</t>
  </si>
  <si>
    <t>NC 106</t>
  </si>
  <si>
    <t>Modernize Roadway</t>
  </si>
  <si>
    <t>H090005-D</t>
  </si>
  <si>
    <t>A-0011D</t>
  </si>
  <si>
    <t>East of the Hiwassee River</t>
  </si>
  <si>
    <t>East of NC 175</t>
  </si>
  <si>
    <t>Widen to Multi-Lanes.</t>
  </si>
  <si>
    <t>Clay</t>
  </si>
  <si>
    <t>Multi-Lane Highway</t>
  </si>
  <si>
    <t>H090749-A</t>
  </si>
  <si>
    <t xml:space="preserve">US-23 , US-441 </t>
  </si>
  <si>
    <t>US 64</t>
  </si>
  <si>
    <t>SR 1652 (Wide Horizon Drive) / SR 1152 (Belden Circle)</t>
  </si>
  <si>
    <t>Implement Access Management Startegies (Reference Feasibility Study).</t>
  </si>
  <si>
    <t>H090001-C</t>
  </si>
  <si>
    <t>A-0009C</t>
  </si>
  <si>
    <t>US-74 New Route - Corridor K</t>
  </si>
  <si>
    <t>NC 143 North of Cheoah</t>
  </si>
  <si>
    <t>NC 28 at Stecoah</t>
  </si>
  <si>
    <t>Construct Multi-Lanes, on New Location</t>
  </si>
  <si>
    <t>5 - Construct Roadway on New Location</t>
  </si>
  <si>
    <t>Graham</t>
  </si>
  <si>
    <t>H090001-A</t>
  </si>
  <si>
    <t>A-0009A</t>
  </si>
  <si>
    <t>US 19 Business in Andrews</t>
  </si>
  <si>
    <t>US 129</t>
  </si>
  <si>
    <t>Construct Multi-Lanes, on New Location.</t>
  </si>
  <si>
    <t>H090001-B</t>
  </si>
  <si>
    <t>A-0009B</t>
  </si>
  <si>
    <t>H129688-B</t>
  </si>
  <si>
    <t>R-2822B</t>
  </si>
  <si>
    <t xml:space="preserve">NC-143 </t>
  </si>
  <si>
    <t>West of Buffalo Creek</t>
  </si>
  <si>
    <t>NC 143 Business</t>
  </si>
  <si>
    <t>Two Lane Highway</t>
  </si>
  <si>
    <t>H090155-A</t>
  </si>
  <si>
    <t>R-2588A</t>
  </si>
  <si>
    <t xml:space="preserve">NC-191 </t>
  </si>
  <si>
    <t>US 25</t>
  </si>
  <si>
    <t>SR 1381 (Mountain Road)</t>
  </si>
  <si>
    <t>US 25 in Hendersonville to NC 280 South of Mills River.  Widen to Multi-Lanes.  Section A:  US 25 to SR 1381 (Mountain Road).</t>
  </si>
  <si>
    <t>H129045</t>
  </si>
  <si>
    <t>R-4753</t>
  </si>
  <si>
    <t>SR 1002</t>
  </si>
  <si>
    <t>NC 281</t>
  </si>
  <si>
    <t>H090298-B</t>
  </si>
  <si>
    <t>R-4745B</t>
  </si>
  <si>
    <t>- New Route - NC 107 Connector</t>
  </si>
  <si>
    <t>West of Cope Creek</t>
  </si>
  <si>
    <t>US 23/74 East of Sylva</t>
  </si>
  <si>
    <t>Construct Multi-Lanes on New Location.</t>
  </si>
  <si>
    <t>H090298-A</t>
  </si>
  <si>
    <t>R-4745A</t>
  </si>
  <si>
    <t>NC 107 East of Sylva</t>
  </si>
  <si>
    <t>H090019-B</t>
  </si>
  <si>
    <t>I-4400B</t>
  </si>
  <si>
    <t>H090019-A</t>
  </si>
  <si>
    <t>I-4400A</t>
  </si>
  <si>
    <t>H090183</t>
  </si>
  <si>
    <t>R-2702</t>
  </si>
  <si>
    <t>US-64 New Route - Brevard Bypass</t>
  </si>
  <si>
    <t>US 64 North of Brevard</t>
  </si>
  <si>
    <t>US 64 South of Brevard</t>
  </si>
  <si>
    <t>Construct Two Lanes on Multi-Lane Right of Way</t>
  </si>
  <si>
    <t>Transylvania</t>
  </si>
  <si>
    <t>H090482</t>
  </si>
  <si>
    <t>U-4712</t>
  </si>
  <si>
    <t>US-23-BUS-South Main Street</t>
  </si>
  <si>
    <t>SR 1164 (Hyatt Creek Road)</t>
  </si>
  <si>
    <t>US 276 (Pigeon Street)</t>
  </si>
  <si>
    <t>SR 1164 (Hyatt Creek Road) to US 276. Widen to Multi-Lanes. Feasibility Study Underway</t>
  </si>
  <si>
    <t>H111104</t>
  </si>
  <si>
    <t xml:space="preserve">US-19 </t>
  </si>
  <si>
    <t>SR 1304 (Fie Top Road at Ghost Town USA)</t>
  </si>
  <si>
    <t>Jenkins Creek Road</t>
  </si>
  <si>
    <t>H111090</t>
  </si>
  <si>
    <t>End of Climbing Lane on Project R-2214A</t>
  </si>
  <si>
    <t>Widen Pavement to 24' with 5' Paved Shoulders</t>
  </si>
  <si>
    <t>H140970</t>
  </si>
  <si>
    <t xml:space="preserve">NC-175 </t>
  </si>
  <si>
    <t>Widen typical section to modern standards.  11' lanes, add bike lanes</t>
  </si>
  <si>
    <t>H090155-B</t>
  </si>
  <si>
    <t>R-2588B</t>
  </si>
  <si>
    <t>US 25 in Hendersonville to NC 280 South of Mills River.  Widen to Multi-Lanes.  Section B:  SR 1381 (Mountain Road) to NC 280.</t>
  </si>
  <si>
    <t>H111080</t>
  </si>
  <si>
    <t>SR 1100 in Clay County</t>
  </si>
  <si>
    <t>East of NC 141 (end of R-0977C  in Cherokee County)</t>
  </si>
  <si>
    <t>Widen Roadway to Four Lanes with a Median</t>
  </si>
  <si>
    <t>H090005-C</t>
  </si>
  <si>
    <t>A-0011C</t>
  </si>
  <si>
    <t xml:space="preserve">NC-69 </t>
  </si>
  <si>
    <t>US 64 (Hayesville Bypass)</t>
  </si>
  <si>
    <t>H090898</t>
  </si>
  <si>
    <t xml:space="preserve">NC-280 </t>
  </si>
  <si>
    <t>Parsonage Road</t>
  </si>
  <si>
    <t>Highway 280 @ Parsonage Dr. - intersection Improvements, Guardrails and Realignment, Mills River</t>
  </si>
  <si>
    <t>H090935</t>
  </si>
  <si>
    <t xml:space="preserve">US-74 </t>
  </si>
  <si>
    <t>SR 1391 (Piney Mountain Road</t>
  </si>
  <si>
    <t>US 74/441 - Directional Medians, U-Turn Bulb Outs,Replace Monolithic Median Islands with Concrete Median Barrier. Project Can Be Constructed within Existing Row..</t>
  </si>
  <si>
    <t>H111008</t>
  </si>
  <si>
    <t>US-74</t>
  </si>
  <si>
    <t>Construct Westbound Ramp from US 23 Business to US 74</t>
  </si>
  <si>
    <t>H090251-AC</t>
  </si>
  <si>
    <t>R-3622AC</t>
  </si>
  <si>
    <t xml:space="preserve">NC-294 </t>
  </si>
  <si>
    <t>US 64/74 at Ranger</t>
  </si>
  <si>
    <t>SR 1309 (Sandy Gap Road)</t>
  </si>
  <si>
    <t>H090858</t>
  </si>
  <si>
    <t xml:space="preserve">US-178 </t>
  </si>
  <si>
    <t>SR 1156 (Main Street) in Rosman</t>
  </si>
  <si>
    <t>South Carolina State Line</t>
  </si>
  <si>
    <t>Widen, Realign, and Climbing Lanes</t>
  </si>
  <si>
    <t>H129079-D</t>
  </si>
  <si>
    <t>R-2409D</t>
  </si>
  <si>
    <t>Indian Creek (East end of R-2409C)</t>
  </si>
  <si>
    <t>East of the east intersection with Flat Creek Valley Road (SR  1147)</t>
  </si>
  <si>
    <t>H090274-B</t>
  </si>
  <si>
    <t>R-4406B</t>
  </si>
  <si>
    <t xml:space="preserve">US-19 , US-23 </t>
  </si>
  <si>
    <t>SR 1836</t>
  </si>
  <si>
    <t>SR 1200 (Wiggins Road)</t>
  </si>
  <si>
    <t>NC 215 in Canton to Multi-Lanes near NC 151. Widen to Multi-Lanes. (Coordinate with B-3656).  Section B:  SR 1836 to SR 1200 (Wiggins Road).</t>
  </si>
  <si>
    <t>H090833</t>
  </si>
  <si>
    <t>US-276 Pigeon Street/Pigeon Road</t>
  </si>
  <si>
    <t>NC 215/NC 110</t>
  </si>
  <si>
    <t>US 276 - from US 23 Business (including Waynesville Mountain ) to NC 215 - Major Upgrade</t>
  </si>
  <si>
    <t>H090750</t>
  </si>
  <si>
    <t xml:space="preserve">US-19 , US-129 </t>
  </si>
  <si>
    <t>US 64,</t>
  </si>
  <si>
    <t>US 19/129 Widen Roadway from US 64 to Georgia State Line.</t>
  </si>
  <si>
    <t>H090301</t>
  </si>
  <si>
    <t>R-4751</t>
  </si>
  <si>
    <t>SR 1152 (Hughes Branch Road) in Bryson City</t>
  </si>
  <si>
    <t>US 441 North in Cherokee</t>
  </si>
  <si>
    <t>SR 1152 (Hughes Branch Road) in Bryson City to US 441 North in Cherokee.  Upgrade Roadway. Recommended Costs Come from Feasibility Study (Fs-0114A)</t>
  </si>
  <si>
    <t>Swain</t>
  </si>
  <si>
    <t>H141008</t>
  </si>
  <si>
    <t>SR 1365 (Cagle Branch Road)</t>
  </si>
  <si>
    <t>US 74 (Great Smoky Mountains Expressway)</t>
  </si>
  <si>
    <t>Strengthen Pavement, Widen Paved Shoulders, Upgrade Guardrail.</t>
  </si>
  <si>
    <t>H141527</t>
  </si>
  <si>
    <t>US-441 Georgia Road</t>
  </si>
  <si>
    <t>Rehab Pavement</t>
  </si>
  <si>
    <t>H090052-C</t>
  </si>
  <si>
    <t>R-0977C</t>
  </si>
  <si>
    <t>US 19/74/129 in Murphy</t>
  </si>
  <si>
    <t>East of NC 141</t>
  </si>
  <si>
    <t>US 19/74/129 in Murphy to East of  NC 141.  Two Lanes on Four Lane Right of Way South of Hiwassee River on New Location, Ultimate  Four Lane Facility.  Section C:  Construct Two  Additional Lanes.</t>
  </si>
  <si>
    <t>H090768</t>
  </si>
  <si>
    <t xml:space="preserve">US-441 </t>
  </si>
  <si>
    <t>Conversion of Existing 5 Lane to Boulevard with Bike Lanes and Sidewalks from US-74 to US-19..</t>
  </si>
  <si>
    <t>H111078</t>
  </si>
  <si>
    <t>End of Divided Highway in Cherokee County</t>
  </si>
  <si>
    <t>Beginning of Divided Highway in Almond, Swain County</t>
  </si>
  <si>
    <t>Construct 5 Foot Paved Shoulders Throughout, Construct Truck Climbing Lane at Steep Grade near Mm 48, Construct Auxilary Lanes As Needed at the Cherokee/Macon County Line..</t>
  </si>
  <si>
    <t>H090873</t>
  </si>
  <si>
    <t>NC-110 Pisgah Drive</t>
  </si>
  <si>
    <t>Locust Street</t>
  </si>
  <si>
    <t>Construct Roundabout at intersection of Pisgah Drive and Locust Street in Canton</t>
  </si>
  <si>
    <t>H140701</t>
  </si>
  <si>
    <t>US-23-BUS-North Main, - Walnut St</t>
  </si>
  <si>
    <t>US 276 Russ Avenue</t>
  </si>
  <si>
    <t>Upgrade Roadway and spot intersection improvements; Realign Walnut St/N. Main intersection (the northern one) per N. Main St Corridor Study</t>
  </si>
  <si>
    <t>H090274-A</t>
  </si>
  <si>
    <t>R-4406A</t>
  </si>
  <si>
    <t>NC 215 in Canton</t>
  </si>
  <si>
    <t>NC 215 in Canton to Multi-Lanes near NC 151. Widen to Multi-Lanes. (Coordinate with B-3656).  Section A -  NC 215 in Canton to SR 1836.</t>
  </si>
  <si>
    <t>H141517</t>
  </si>
  <si>
    <t xml:space="preserve">NC-9 </t>
  </si>
  <si>
    <t>Construct paved shoulders, turn lanes at various locations, rumble strips, guardrail</t>
  </si>
  <si>
    <t>H141279</t>
  </si>
  <si>
    <t>US-276 Jonathan Creek Road</t>
  </si>
  <si>
    <t>I-40</t>
  </si>
  <si>
    <t>Install paved shoulders on the median and outside shoulders with rumble strips.  Construct or upgrade left turn lanes at various crossovers.</t>
  </si>
  <si>
    <t>H111121</t>
  </si>
  <si>
    <t>NC-28 Highlands Road</t>
  </si>
  <si>
    <t>H090251-C</t>
  </si>
  <si>
    <t>R-3622C</t>
  </si>
  <si>
    <t>SR 1350 (Candy Mountain Road)</t>
  </si>
  <si>
    <t>Tennessee State Line</t>
  </si>
  <si>
    <t>H110984</t>
  </si>
  <si>
    <t>NC-215 Old River Road</t>
  </si>
  <si>
    <t>US 276 (Pigeon Road)</t>
  </si>
  <si>
    <t>SR 1926 (Pisgah School Road)</t>
  </si>
  <si>
    <t>Current Typical Is 19 Ft - 5' Unpaved Shoulders.  Propose to Widen to 24 Ft - 5' Paved Shoulders</t>
  </si>
  <si>
    <t>H140506</t>
  </si>
  <si>
    <t>US-23 Sylva Road, US-441 Sylva Road</t>
  </si>
  <si>
    <t>Hyatt Road</t>
  </si>
  <si>
    <t>Hunnicut Lane (SR 1508)</t>
  </si>
  <si>
    <t>Grade-Separate these two intersections and connect with combination of existing and new location secondary roads across Cat Creek Road.</t>
  </si>
  <si>
    <t>3 - Upgrade Expressway to Freeway</t>
  </si>
  <si>
    <t>H090767</t>
  </si>
  <si>
    <t>US-64-BUS-</t>
  </si>
  <si>
    <t>Main Street</t>
  </si>
  <si>
    <t>SR 1377</t>
  </si>
  <si>
    <t>Safety and Widening, Curb and Gutter with Sidewalks, from Main Street to Government Complex.</t>
  </si>
  <si>
    <t>H141525</t>
  </si>
  <si>
    <t xml:space="preserve">US-19 , US-74 , US-64 , NC-129 </t>
  </si>
  <si>
    <t>Bridge #10</t>
  </si>
  <si>
    <t>Rehab Pavement, Guardrail, Median Crossovers, Paved Shoulders</t>
  </si>
  <si>
    <t>H111047</t>
  </si>
  <si>
    <t>SR 1155 (Palmer Road)</t>
  </si>
  <si>
    <t>Improve Safety By Adding Wide Paved Shoulders</t>
  </si>
  <si>
    <t>H090749-B</t>
  </si>
  <si>
    <t>Implement Access Management Startegies.</t>
  </si>
  <si>
    <t>H140974</t>
  </si>
  <si>
    <t>NC-143-BUS-Snowbird Road</t>
  </si>
  <si>
    <t>NC 143 (Massey Branch Road)</t>
  </si>
  <si>
    <t>US 129 / NC 143 (Rodney Orr Bypass)</t>
  </si>
  <si>
    <t>Widen Typical Section to Modern Standards; auxiliary lane, sidewalk, and bicycle improvements in uptown section.</t>
  </si>
  <si>
    <t>H140006</t>
  </si>
  <si>
    <t xml:space="preserve">NC-28 </t>
  </si>
  <si>
    <t>Macon County line</t>
  </si>
  <si>
    <t>Upgrade roadway with safety improvements including guardrail, shoulder improvements, and paved pulloffs/turnouts</t>
  </si>
  <si>
    <t>H111079</t>
  </si>
  <si>
    <t>Convert at-Grade intersection to interchange..</t>
  </si>
  <si>
    <t>7 - Upgrade At-grade Intersection to Interchange or Grade Separation</t>
  </si>
  <si>
    <t>H090857</t>
  </si>
  <si>
    <t xml:space="preserve">NC-209 </t>
  </si>
  <si>
    <t>SR 1501 (Silvers Cove Road)</t>
  </si>
  <si>
    <t>Madison County Line</t>
  </si>
  <si>
    <t>Highway 209 - Silvers Cove Road (SR 1501) to Madison County Line - Upgrade, Widen, and Guardrails</t>
  </si>
  <si>
    <t>H140865</t>
  </si>
  <si>
    <t>NC-28 Fontana Rd</t>
  </si>
  <si>
    <t>NC 143</t>
  </si>
  <si>
    <t>Upgrade roadway with safety improvements including additional paved pulloffs/turnouts at critical locations.</t>
  </si>
  <si>
    <t>H111085</t>
  </si>
  <si>
    <t>US-25-BUS-</t>
  </si>
  <si>
    <t>South Main Street</t>
  </si>
  <si>
    <t>Widen Bridge # 143 to 5 Lanes</t>
  </si>
  <si>
    <t>H110999</t>
  </si>
  <si>
    <t>US-23-BUS-North Main Street</t>
  </si>
  <si>
    <t>US 276 (Walnut Street)</t>
  </si>
  <si>
    <t>E. Marshall St. (City Street)</t>
  </si>
  <si>
    <t>Existing Pavement, C&amp;G and Drainage Structures Are in Very Poor Condition and Need Rehibilitation.  Pavement Structural Number Isinsufficient.</t>
  </si>
  <si>
    <t>H111038</t>
  </si>
  <si>
    <t>NC108</t>
  </si>
  <si>
    <t>Improve Safety By Providing Paved Shoulders</t>
  </si>
  <si>
    <t>H141014</t>
  </si>
  <si>
    <t>US-19 Great Smoky Mountains Expressway, US-74 Great Smoky Mountains Expressway</t>
  </si>
  <si>
    <t>SR 1123 (Johnson Road)</t>
  </si>
  <si>
    <t>US 19 Connector Exit 67 (Veterens Boulevard)</t>
  </si>
  <si>
    <t>Strengthen Pavement, Widen Outside Paved Shoulders, Upgrade Guardrail</t>
  </si>
  <si>
    <t>H090277</t>
  </si>
  <si>
    <t>R-4415</t>
  </si>
  <si>
    <t>Winding Stair Gap</t>
  </si>
  <si>
    <t>Two Miles East of Winding Stair Gap</t>
  </si>
  <si>
    <t>From Winding Stair Gap Eastward For Two Miles. Construct Truck Climbing Lane.</t>
  </si>
  <si>
    <t>Division Needs Quantiative Score
(Out of 50)</t>
  </si>
  <si>
    <t>safety</t>
  </si>
  <si>
    <t>cost effectiveness</t>
  </si>
  <si>
    <t>multimodal</t>
  </si>
  <si>
    <t>Serves activity center</t>
  </si>
  <si>
    <t>shoulder width</t>
  </si>
  <si>
    <t>lane width</t>
  </si>
  <si>
    <t>Division Local Points</t>
  </si>
  <si>
    <t>H090791</t>
  </si>
  <si>
    <t>R-5605</t>
  </si>
  <si>
    <t>- New Route - Davidson River Village</t>
  </si>
  <si>
    <t>US 64/276 in Pisgah Forest</t>
  </si>
  <si>
    <t>Construct Multi-Lanes on New Location</t>
  </si>
  <si>
    <t>H090894</t>
  </si>
  <si>
    <t>SR-1545 Old Airport Road</t>
  </si>
  <si>
    <t>Mills Gap Road</t>
  </si>
  <si>
    <t>Widening and Improvements</t>
  </si>
  <si>
    <t>H090855</t>
  </si>
  <si>
    <t>- New Route - West Loop Minor Thoroughfare</t>
  </si>
  <si>
    <t>US 64/276</t>
  </si>
  <si>
    <t>New Route - US 64/276 to Nicholson Creek Road/US 64 - West Loop Minor Thoroughfare</t>
  </si>
  <si>
    <t>6 - Widen Existing Roadway and Construct Part on New Location</t>
  </si>
  <si>
    <t>H111083</t>
  </si>
  <si>
    <t>SR-1667 Wayah Street</t>
  </si>
  <si>
    <t>SR 1729 (Depot Street)</t>
  </si>
  <si>
    <t>Widen Existing 16' Roadway to 24' Roadway with Curb &amp; Gutter and Pedestrian Facilities.  Replace Signalized intersection on Each End of Project with Roundabouts.</t>
  </si>
  <si>
    <t>H141460</t>
  </si>
  <si>
    <t>SR-1525 Signal Hill Road, SR-1525 Duncan Hill Road</t>
  </si>
  <si>
    <t>SR 1503 North Main Street</t>
  </si>
  <si>
    <t>ADD TURN LANES, POSSIBLY TWLTL - WIDEN SHOULDER AND IMPROVE GEOMETRICS</t>
  </si>
  <si>
    <t>H111000</t>
  </si>
  <si>
    <t>SR-1173 Plott Creek Road</t>
  </si>
  <si>
    <t>SR 1175 (Will Hyatt Road)</t>
  </si>
  <si>
    <t>Richland Creek Bridge East of Sulphur Springs Road</t>
  </si>
  <si>
    <t>Upgrade Roadway to Improve Safety, Reduce Congestion and Provide Pedestrian Facilities.</t>
  </si>
  <si>
    <t>H090834</t>
  </si>
  <si>
    <t>- Dellwood Drive/Miller Road</t>
  </si>
  <si>
    <t>US 276 (Russ Avenue)</t>
  </si>
  <si>
    <t>Miller Road</t>
  </si>
  <si>
    <t>Dellwood Road - Widening, Part on New Location</t>
  </si>
  <si>
    <t>H111001</t>
  </si>
  <si>
    <t>SR-1170 White Street</t>
  </si>
  <si>
    <t>SR 1171 (Willow Road)</t>
  </si>
  <si>
    <t>US 176 (Spartanburg Highway)</t>
  </si>
  <si>
    <t>White Street Realignment &amp; Extension; Construct 3-Lane Connector; intersection Realignment, and Improvements at NC 225/US 176, .5Mi</t>
  </si>
  <si>
    <t>H111133</t>
  </si>
  <si>
    <t>SR-1546 Neely Road</t>
  </si>
  <si>
    <t>SR 1504 (Old US 64)</t>
  </si>
  <si>
    <t>SR 1544(French Broad St)</t>
  </si>
  <si>
    <t>Upgrade Roadway.  Proposed Typical Is 20' Paved Roadway with 6' Grass Shoulders.  Current Typical Is Two Lane 18' Paved Roadway with 4' Grass Shoulders</t>
  </si>
  <si>
    <t>H111137</t>
  </si>
  <si>
    <t>SR-1116 North Country Club Road</t>
  </si>
  <si>
    <t>Brevard City Limit</t>
  </si>
  <si>
    <t>Upgrade Roadway.  Proposed Typical Is 26' Paved Roadway with Curb and Gutter, Sidewalks, and in Compliance with Complete Streets Policy.  Current Typical Is Two Lane 20' Paved Roadway with Curb and Gutter</t>
  </si>
  <si>
    <t>H090769</t>
  </si>
  <si>
    <t>SR-1324 Lakeside Drive</t>
  </si>
  <si>
    <t>US 441 (East Main Street)</t>
  </si>
  <si>
    <t>Government Complex</t>
  </si>
  <si>
    <t>SR 1324 (Lakeside Drive) from US 441 (E Main Street) to Government town Complex, Safety Improvesments Widening with Curb and Gutter Sidewalks and Bikelane.</t>
  </si>
  <si>
    <t>H141522</t>
  </si>
  <si>
    <t>SR-1336 Monteith Gap Road, SR-1337 Ledbetter Road</t>
  </si>
  <si>
    <t>Searcy Mountain Road</t>
  </si>
  <si>
    <t>Widen to include bike lanes, construct sidewalks</t>
  </si>
  <si>
    <t>H111106</t>
  </si>
  <si>
    <t>SR-1127 Kanuga Road</t>
  </si>
  <si>
    <t>US 25 Business (Church Street)</t>
  </si>
  <si>
    <t>SR 1123 (Little River Road)</t>
  </si>
  <si>
    <t>Improve Geometrics and Widen As Appropriate</t>
  </si>
  <si>
    <t>H111073</t>
  </si>
  <si>
    <t>SR-1729 Depot Street</t>
  </si>
  <si>
    <t>SR 1667 Wayah Street</t>
  </si>
  <si>
    <t>Widen to 3-Lane, Adding Center Turn Lane.</t>
  </si>
  <si>
    <t>H111135</t>
  </si>
  <si>
    <t>SR-1540 Wilson Road</t>
  </si>
  <si>
    <t>Upgrade Roadway.  Proposed Typical Is 20' Paved Roadway with 6'Grass Shoulders.  Current Typical Is Two Lane 18' Paved Roadway with 4' Grass Shoulders</t>
  </si>
  <si>
    <t>H090710</t>
  </si>
  <si>
    <t>SR-1368 Acquoni Road</t>
  </si>
  <si>
    <t>Big Cove Road</t>
  </si>
  <si>
    <t>Widening, Construction of Turn Lanes, and a New Signal at the intersection of Big Cove Road and Acquoni Road in Cherokee NC, in Swain County.</t>
  </si>
  <si>
    <t>H090877</t>
  </si>
  <si>
    <t>- New Route - Fanning Bridge Road Extension</t>
  </si>
  <si>
    <t>Dogwood Terrace</t>
  </si>
  <si>
    <t>US 25, SR 1006 (Howard Gap Road)</t>
  </si>
  <si>
    <t>Fanning Bridge Road Extension</t>
  </si>
  <si>
    <t>H140280</t>
  </si>
  <si>
    <t>SR-1172 Hebron Road</t>
  </si>
  <si>
    <t>Lake Avenue</t>
  </si>
  <si>
    <t>SR 1164 State Street</t>
  </si>
  <si>
    <t xml:space="preserve">Add turn lanes, widen shoulder and improve geometircs as appropriate
</t>
  </si>
  <si>
    <t>H090252</t>
  </si>
  <si>
    <t>R-3623</t>
  </si>
  <si>
    <t>SR-1538 Buck Creek Road</t>
  </si>
  <si>
    <t>A point 1.53 miles east of US 64, near Chokeberry Ln (private)'</t>
  </si>
  <si>
    <t>Widen and straighten roadway</t>
  </si>
  <si>
    <t>H142246</t>
  </si>
  <si>
    <t>Division needs</t>
  </si>
  <si>
    <t>SR-1779-Shepherd Street</t>
  </si>
  <si>
    <t>NC 225</t>
  </si>
  <si>
    <t>SR 1793 Tracy Grove Road</t>
  </si>
  <si>
    <t xml:space="preserve">Align w/ Erkwood; realign @ New Hope Rd; add TLs, widen shoulder &amp; improve geometrics. </t>
  </si>
  <si>
    <t>H111003</t>
  </si>
  <si>
    <t>- State Street</t>
  </si>
  <si>
    <t>SR 1172 (Hebron Road)</t>
  </si>
  <si>
    <t>SR 1127 (Kanuga Road)</t>
  </si>
  <si>
    <t>Upgrade Roadway - Add Turn Lanes, Widen Shoulder and Improve Geometrics As Appropriate;</t>
  </si>
  <si>
    <t>H111093</t>
  </si>
  <si>
    <t>SR-1783 Highland Lake Road</t>
  </si>
  <si>
    <t>Construct 24' Paved Roadway with 4' Paved Shoulders and 6' Grass Shoulders</t>
  </si>
  <si>
    <t>H111048</t>
  </si>
  <si>
    <t>SR-1121 Harmon Field Road</t>
  </si>
  <si>
    <t>Widen and Add Sidewalks to Meet Complete Streets Policy Compliance and to Improve Mobility</t>
  </si>
  <si>
    <t>H090901</t>
  </si>
  <si>
    <t>SR-1123 Little River Road</t>
  </si>
  <si>
    <t>NC 225 (Greenville Highway)</t>
  </si>
  <si>
    <t>Little River Road - Resurface, Widen, and Bike Lanes, Flat Rock</t>
  </si>
  <si>
    <t>H111128</t>
  </si>
  <si>
    <t>SR-1533 Everette Farm Road</t>
  </si>
  <si>
    <t>SR 1528 (Crab Creek Road)</t>
  </si>
  <si>
    <t>SR 1504</t>
  </si>
  <si>
    <t>Upgrade Roadway.  Proposed Typical Is 22' Paved Roadway with 6' Grass Shoulders.  Current Typical Is Two Lane 18' Paved Roadway with 3' Grass Shoulders</t>
  </si>
  <si>
    <t>H111002</t>
  </si>
  <si>
    <t>SR-1180 Blythe Street</t>
  </si>
  <si>
    <t>NC 191</t>
  </si>
  <si>
    <t>H141013</t>
  </si>
  <si>
    <t>SR-1534 Wilmont Rd</t>
  </si>
  <si>
    <t>South bank of the Tuckasegee River</t>
  </si>
  <si>
    <t>Construct new BRIDGE (Bridge # 43) to include safety and bicycle accommodations, and modernize intersection.</t>
  </si>
  <si>
    <t>H090830</t>
  </si>
  <si>
    <t>- New Route - Balfour Parkway</t>
  </si>
  <si>
    <t>NC 191 (Brevard Road)</t>
  </si>
  <si>
    <t>Balfour Parkway - Construct New 4-Lane Expressway, Hendersonville</t>
  </si>
  <si>
    <t>H111092</t>
  </si>
  <si>
    <t>SR-1574 Fruitland Road</t>
  </si>
  <si>
    <t>SR 1565 (Terrys Gap)</t>
  </si>
  <si>
    <t>Construct 24' Paved Roadway with 6' Grass Shoulders</t>
  </si>
  <si>
    <t>H111070</t>
  </si>
  <si>
    <t>SR-1340 Old Settlement Road</t>
  </si>
  <si>
    <t>NC 116 Webster Road</t>
  </si>
  <si>
    <t>Widen; Upgrade to Minimum 22' Capacity. Potential New Designation of NC 116 onto This Route in near Future.</t>
  </si>
  <si>
    <t>H111081</t>
  </si>
  <si>
    <t xml:space="preserve">SR-1140 </t>
  </si>
  <si>
    <t>NC 69</t>
  </si>
  <si>
    <t>Widen Roadway from 17' to 20' Pavement Width Along with Construction of a Dedicated Bike Lane.  Replace Narrow Bridges to Accommodate Bicycles.</t>
  </si>
  <si>
    <t>H090746</t>
  </si>
  <si>
    <t>SR-1307 Tusquittee Road</t>
  </si>
  <si>
    <t>SR 1365  (Riverview St)</t>
  </si>
  <si>
    <t>SR 1330 (Cold Branch Rd)</t>
  </si>
  <si>
    <t>Safety Improvements and Widening</t>
  </si>
  <si>
    <t>H090753</t>
  </si>
  <si>
    <t>SR-1372 Iotla Road</t>
  </si>
  <si>
    <t>NC 28 (Bryson City Road)</t>
  </si>
  <si>
    <t>(Woodhaven Road)</t>
  </si>
  <si>
    <t>Safety Improvements and Widening For New North Macon School</t>
  </si>
  <si>
    <t>H090897</t>
  </si>
  <si>
    <t>SR-1352 Butler Bridge Road</t>
  </si>
  <si>
    <t>SR 1345 (Jeffries Road)</t>
  </si>
  <si>
    <t>Hollobrooke Parkway</t>
  </si>
  <si>
    <t>Straightening of Road Between Glens of Aberdeen and Hollobrooke Farms.</t>
  </si>
  <si>
    <t>H111094</t>
  </si>
  <si>
    <t xml:space="preserve">SR-1001 </t>
  </si>
  <si>
    <t>Intersection of Tilley Creek Road (SR 1001)and Cullowhee Mountain Rd (SR 1157).</t>
  </si>
  <si>
    <t>Construct 24' Roadway with 5' Paved Shoulders For Bike Lanes and a 3' Grass Shoulders</t>
  </si>
  <si>
    <t>H090900</t>
  </si>
  <si>
    <t>SR-1359 Rutledge Road</t>
  </si>
  <si>
    <t>SR 1358 (Fanning Bridge Road)</t>
  </si>
  <si>
    <t>Rutledge Road - Widen to 10', Improve Geometrics and Lanes to Accommodate Bikes, Fletcher</t>
  </si>
  <si>
    <t>H090162</t>
  </si>
  <si>
    <t>R-2594</t>
  </si>
  <si>
    <t>NC-215 Balsam Grove Sunburst, FH 32</t>
  </si>
  <si>
    <t>US 64 at Cherryfield</t>
  </si>
  <si>
    <t>SR 1326 (Macedonia Church Road) South of Balsam Grove</t>
  </si>
  <si>
    <t>Construct Two Lanes on New Location</t>
  </si>
  <si>
    <t>H090755</t>
  </si>
  <si>
    <t>SR-1305 Qualla Road</t>
  </si>
  <si>
    <t>SR 1307 (Tusquittee Road)</t>
  </si>
  <si>
    <t>H111037</t>
  </si>
  <si>
    <t xml:space="preserve">SR-1326 , SR-1452 </t>
  </si>
  <si>
    <t>Murphy City Limits</t>
  </si>
  <si>
    <t>Widen and Pave Joe Brown Highway</t>
  </si>
  <si>
    <t>H111138</t>
  </si>
  <si>
    <t>SR-1554 Azela Avenue</t>
  </si>
  <si>
    <t>SR 1551 (Oak Dale Rd)</t>
  </si>
  <si>
    <t>Upgrade Roadway.  Proposed Typical Is 26' Paved Roadway with Curb and Gutter.  Current Typical Is Two Lane 18' Paved Roadway with 4' Grass Shoulders</t>
  </si>
  <si>
    <t>H140969</t>
  </si>
  <si>
    <t>SR-1156 Main Street</t>
  </si>
  <si>
    <t>SR 1388 (Old Rosman Highway)</t>
  </si>
  <si>
    <t>US 176 (Pickens Highway)</t>
  </si>
  <si>
    <t>Widen road to include auxiliary lanes where needed, curb &amp; gutter, sidewalks, and bike lanes.</t>
  </si>
  <si>
    <t>H090751</t>
  </si>
  <si>
    <t>- New Route</t>
  </si>
  <si>
    <t>Stanley industrial Park</t>
  </si>
  <si>
    <t>industrial Park Connection For Stanley Furniture Paralleling Long Creek on Existing Railroad Right-of-Way</t>
  </si>
  <si>
    <t>H090867</t>
  </si>
  <si>
    <t>SR-1166 Rutledge Drive</t>
  </si>
  <si>
    <t>NC 225/SR 1890 (Brookdale Ave)</t>
  </si>
  <si>
    <t>Construct Bicycle Lanes and Construct Geometric Improvements</t>
  </si>
  <si>
    <t>H090752</t>
  </si>
  <si>
    <t>SR-1135 Settawig Road</t>
  </si>
  <si>
    <t>SR 1100</t>
  </si>
  <si>
    <t>H140850</t>
  </si>
  <si>
    <t>SR-1336 Monteith Gap Rd, SR-1337 Ledbetter Rd</t>
  </si>
  <si>
    <t>SR 1002 (Old Cullowhee Rd)</t>
  </si>
  <si>
    <t>SR 1337 (Ledbetter Rd) dead end</t>
  </si>
  <si>
    <t>Widen with multi-use paths/bike lanes, extend Ledbetter Road to connect to Monteith Gap Road as a loop road.</t>
  </si>
  <si>
    <t>H111088</t>
  </si>
  <si>
    <t>SR-1140 Alarka Road</t>
  </si>
  <si>
    <t>Deep Gap SR 1137</t>
  </si>
  <si>
    <t>Widening and Drainage Improvements on Upper Alarka Road</t>
  </si>
  <si>
    <t>H111109</t>
  </si>
  <si>
    <t xml:space="preserve">SR-1351 Butler Bridge Road, SR-1345 , SR-1352 </t>
  </si>
  <si>
    <t>Straightening and Improvement of Geometrics</t>
  </si>
  <si>
    <t>H111126</t>
  </si>
  <si>
    <t>SR-1504 Old Hendersonville Highway</t>
  </si>
  <si>
    <t>Current Typical Is Two Lane 18' Paved Roadway with 4' Grass Shoulders / Proposed Typical Is 22' Paved Roadway with 6'Grassshoulders,
 Rebuild Bridges No. 193, 194, and 195 to Match Proposed Typical</t>
  </si>
  <si>
    <t>H090748</t>
  </si>
  <si>
    <t>SR 1159 (Spring Street)</t>
  </si>
  <si>
    <t>SR 1152 (Hughes Branch Road)</t>
  </si>
  <si>
    <t>Spring Street to Hughes Branch on New Location Paralelling US 74 For industrial Park, Referenced 1994 Thoroughfare Plan</t>
  </si>
  <si>
    <t>H090745</t>
  </si>
  <si>
    <t>SR-1667 Wells Grove Road</t>
  </si>
  <si>
    <t>SR 1729 (Depot St)</t>
  </si>
  <si>
    <t>SR  1653 (Clarks Chapel)</t>
  </si>
  <si>
    <t>Improved Access to Public School</t>
  </si>
  <si>
    <t>H111105</t>
  </si>
  <si>
    <t>SR-1323 Brickyard Road</t>
  </si>
  <si>
    <t>Improve Geometrics (Straightening) and Widen with Spot Safety Improvements.</t>
  </si>
  <si>
    <t>H090876</t>
  </si>
  <si>
    <t>SR-1592 Beaverdam Road</t>
  </si>
  <si>
    <t>NC 215 (Champion Drive)</t>
  </si>
  <si>
    <t>Cherry Street</t>
  </si>
  <si>
    <t>Beaverdam Street - Improvements</t>
  </si>
  <si>
    <t>H111136</t>
  </si>
  <si>
    <t>SR-1534 Hart Road</t>
  </si>
  <si>
    <t>SR 1534 (Hart Rd)</t>
  </si>
  <si>
    <t>SR 1533 (Everett Rd)</t>
  </si>
  <si>
    <t>Upgrade Roadway.  Proposed Typical Is 20' Paved Roadway with 6' Grass Shoulders.  Current Typical Is Two Lane 16 - 18'' Paved Roadway with 4' Grass Shoulders</t>
  </si>
  <si>
    <t>H141002</t>
  </si>
  <si>
    <t>SR-1260 Airport Rd, SR-1273 P &amp; J Rd, SR-1206 Old Tallulah Rd</t>
  </si>
  <si>
    <t>US 129 (Tallulah Rd)</t>
  </si>
  <si>
    <t>Phillips &amp; Jordan headquarters; ballfields</t>
  </si>
  <si>
    <t>Widen existing roads and add safety improvements and surface improvements.</t>
  </si>
  <si>
    <t>H090754</t>
  </si>
  <si>
    <t>SR-1309 Lower Alarka Road</t>
  </si>
  <si>
    <t>SR 1304 (Cold Springs Road)</t>
  </si>
  <si>
    <t>SR 1311 (Grassy Branch Rd)</t>
  </si>
  <si>
    <t>H111086</t>
  </si>
  <si>
    <t>SR-1309 Lower Alarka Road/ Grassy Branch Road</t>
  </si>
  <si>
    <t>Railroad Underpass</t>
  </si>
  <si>
    <t>Bridge #105</t>
  </si>
  <si>
    <t>Widen to 20' of Pavement with 6' Unpaved Shoulders. Improve Alignment, Replace Rail Structure and Bridge #105</t>
  </si>
  <si>
    <t>H140873</t>
  </si>
  <si>
    <t>SR- New Route</t>
  </si>
  <si>
    <t>Robbinsville High School &amp; Middle School</t>
  </si>
  <si>
    <t>Construct access road &amp; BRIDGE over Cheoah River, with sidewalks, to Robbinsville High School, Robbinsville Middle School, and proposed baseball and softball fields.</t>
  </si>
  <si>
    <t>H090854</t>
  </si>
  <si>
    <t>SR-1395 Cove Creek Mountain Road</t>
  </si>
  <si>
    <t>Boyd Mountain Road</t>
  </si>
  <si>
    <t>Great Smoky Mountains National Park</t>
  </si>
  <si>
    <t>Boyd Mountain Road to Great Smoky Mountains National Park  - Upgrade and Pave</t>
  </si>
  <si>
    <t>H129673-B</t>
  </si>
  <si>
    <t>R-4440B</t>
  </si>
  <si>
    <t xml:space="preserve">SR-1364 Needmore Road, SR-1114 </t>
  </si>
  <si>
    <t>SR 1369 (Byrd Road)</t>
  </si>
  <si>
    <t>Swain County Line</t>
  </si>
  <si>
    <t>H111049</t>
  </si>
  <si>
    <t>SR-1337 Davis Creek Road (US Forest Service Road)</t>
  </si>
  <si>
    <t>Bald Creek</t>
  </si>
  <si>
    <t>Widening and Paving</t>
  </si>
  <si>
    <t>H111072</t>
  </si>
  <si>
    <t>SR-1322 Shuler Creek Road</t>
  </si>
  <si>
    <t>SR 1323 (Morrow Road)</t>
  </si>
  <si>
    <t>1.8 miles, Widen and Pave Unpave Road</t>
  </si>
  <si>
    <t>H111075</t>
  </si>
  <si>
    <t>SR-1153 Deyton Camp Road</t>
  </si>
  <si>
    <t>Widen and Pave Unpave Road (Loop Road)</t>
  </si>
  <si>
    <t>H129673-D</t>
  </si>
  <si>
    <t>R-4440D</t>
  </si>
  <si>
    <t>0.93 Northwest of Macon County Line</t>
  </si>
  <si>
    <t>Beginning of Pavement</t>
  </si>
  <si>
    <t>H129673-C</t>
  </si>
  <si>
    <t>R-4440C</t>
  </si>
  <si>
    <t>SR-1114 Needmore Road</t>
  </si>
  <si>
    <t>NW of Macon County Line</t>
  </si>
  <si>
    <t>H129673-A</t>
  </si>
  <si>
    <t>R-4440A</t>
  </si>
  <si>
    <t>0.55 Miles Northwest of Macon County Line</t>
  </si>
  <si>
    <t>H111071</t>
  </si>
  <si>
    <t>SR-1336 Deep Creek Road</t>
  </si>
  <si>
    <t>Depot Street/ Ramseur Street</t>
  </si>
  <si>
    <t>intersection Safety Improvements (Need More Details). Want an alignment that prioritizes the movement along Depot/Ranseur/Deep Creek as the continuous through movement.  Take out two right-angle turns, make more sweeping curves.  Also need to widen Deep Creek Road</t>
  </si>
  <si>
    <t>H090899</t>
  </si>
  <si>
    <t>SR-1353 SR 1353 (Hooper Lane)</t>
  </si>
  <si>
    <t>NC 191 (Haywood Road)</t>
  </si>
  <si>
    <t>Paving, Bridge Approach Re-Alignment, Mills River</t>
  </si>
  <si>
    <t>Project Type</t>
  </si>
  <si>
    <t>Specific Project Improvement Type</t>
  </si>
  <si>
    <t>Total Project Cost</t>
  </si>
  <si>
    <t>State Share</t>
  </si>
  <si>
    <t>Local Share</t>
  </si>
  <si>
    <t>Federal Share</t>
  </si>
  <si>
    <t>Division Needs Quantitative Score</t>
  </si>
  <si>
    <t>Cost Effectiveness Score</t>
  </si>
  <si>
    <t>Transportation Plan Consistancy</t>
  </si>
  <si>
    <t>Transit Expansion</t>
  </si>
  <si>
    <t>Division Points</t>
  </si>
  <si>
    <t>T130128</t>
  </si>
  <si>
    <t>Macon County FY18 Expansion Vehicle</t>
  </si>
  <si>
    <t>Expansion Vehicle</t>
  </si>
  <si>
    <t>Expansion-Demand Response</t>
  </si>
  <si>
    <t>Macon County Transit is projecting growth of 5-15% per year, therefore during FY18, we are projecting the need for an additional lift-equipped van in order to accommodate this growth.</t>
  </si>
  <si>
    <t>T130129</t>
  </si>
  <si>
    <t>Macon County FY20 Expansion Vehicle</t>
  </si>
  <si>
    <t>Macon County Transit is projecting growth of 5-15% per year, therefore during FY20, we are projecting the need for an additional lift-equipped van in order to accommodate this growth.</t>
  </si>
  <si>
    <t>T130130</t>
  </si>
  <si>
    <t>Clay County/Cherokee County FY18 Expansion Vehicle</t>
  </si>
  <si>
    <t>In the past 3 years, Clay County's unemployment rate has ranged from 8.4 to 10.6 percent.  The EBCI is building a Harrah's casino in neighboring Cherokee County.  This is the first time in history that a large employer has moved into the area.   800 jobs are anticipated to be open at the casino itself, with up to 400 more from various hotels and restaurants that will be built around the casino.  Murphy ... Use SpotID: T130130 on Connect Site for additional info.</t>
  </si>
  <si>
    <t>T130131</t>
  </si>
  <si>
    <t>Clay County/ Cherokee County FY17 Expansion Vehicle</t>
  </si>
  <si>
    <t>In the past 3 years, Clay County's unemployment rate has ranged from 8.4 to 10.6 percent.  The EBCI is building a Harrah's casino in neighboring Cherokee County.  This is the first time in history that a large employer has moved into the area.   800 jobs are anticipated to be open at the casino itself, with up to 400 more from various hotels and restaurants that will be built around the casino.  Murphy ... Use SpotID: T130131 on Connect Site for additional info.</t>
  </si>
  <si>
    <t>T141016</t>
  </si>
  <si>
    <t>NC28 &amp; NC 143, Graham Co</t>
  </si>
  <si>
    <t>Facility</t>
  </si>
  <si>
    <t>Facilities-Park and Ride demand</t>
  </si>
  <si>
    <t>Construct a Park &amp; Ride facility at the intersection of NC 28 and NC 143 at Johnson Gap near the Stecoah community.</t>
  </si>
  <si>
    <t>Mode</t>
  </si>
  <si>
    <t>Aviation</t>
  </si>
  <si>
    <t>Land of Sky RPO</t>
  </si>
  <si>
    <t>Bike &amp; Ped</t>
  </si>
  <si>
    <t>Highway</t>
  </si>
  <si>
    <t>Public Trans</t>
  </si>
  <si>
    <t>MPO/RPO</t>
  </si>
  <si>
    <t>H090394-A</t>
  </si>
  <si>
    <t>U-3403A</t>
  </si>
  <si>
    <t>NC-191 Brevard Road/Old Haywood Road</t>
  </si>
  <si>
    <t>NC 146</t>
  </si>
  <si>
    <t>Widen to Multi-Lanes with Bicycle Lanes</t>
  </si>
  <si>
    <t>Buncombe</t>
  </si>
  <si>
    <t>H141905</t>
  </si>
  <si>
    <t>US 74 at Mooresboro</t>
  </si>
  <si>
    <t>Upgrade freeway to interstate standards</t>
  </si>
  <si>
    <t>17 - Upgrade Freeway to Interstate Standards</t>
  </si>
  <si>
    <t>Rutherford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</si>
</sst>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24" x14ac:knownFonts="1">
    <font>
      <sz val="11"/>
      <color theme="1"/>
      <name val="Calibri"/>
      <family val="2"/>
      <scheme val="minor"/>
    </font>
    <font>
      <sz val="11"/>
      <color theme="1"/>
      <name val="Calibri"/>
      <family val="2"/>
      <scheme val="minor"/>
    </font>
    <font>
      <sz val="11"/>
      <name val="Calibri"/>
      <family val="2"/>
    </font>
    <font>
      <b/>
      <sz val="11"/>
      <name val="Calibri"/>
      <family val="2"/>
    </font>
    <font>
      <b/>
      <sz val="12"/>
      <name val="Calibri"/>
      <family val="2"/>
    </font>
    <font>
      <sz val="10"/>
      <name val="Arial"/>
      <family val="2"/>
    </font>
    <font>
      <sz val="10"/>
      <color rgb="FF000000"/>
      <name val="Arial"/>
      <family val="2"/>
    </font>
    <font>
      <sz val="10"/>
      <color theme="1"/>
      <name val="Arial"/>
      <family val="2"/>
    </font>
    <font>
      <b/>
      <sz val="10"/>
      <color theme="1"/>
      <name val="Arial"/>
      <family val="2"/>
    </font>
    <font>
      <b/>
      <sz val="11"/>
      <color theme="1"/>
      <name val="Arial"/>
      <family val="2"/>
    </font>
    <font>
      <sz val="12"/>
      <color theme="1"/>
      <name val="Calibri"/>
      <family val="2"/>
      <scheme val="minor"/>
    </font>
    <font>
      <sz val="10"/>
      <name val="Times New Roman"/>
      <family val="1"/>
    </font>
    <font>
      <sz val="8.5"/>
      <name val="Microsoft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Arial"/>
      <family val="2"/>
    </font>
    <font>
      <b/>
      <sz val="11"/>
      <color theme="1"/>
      <name val="Calibri"/>
      <family val="2"/>
      <scheme val="minor"/>
    </font>
    <font>
      <b/>
      <sz val="11"/>
      <name val="Calibri"/>
      <family val="2"/>
      <scheme val="minor"/>
    </font>
    <font>
      <b/>
      <sz val="12"/>
      <name val="Calibri"/>
      <family val="2"/>
      <scheme val="minor"/>
    </font>
    <font>
      <sz val="11"/>
      <name val="Calibri"/>
      <family val="2"/>
      <scheme val="minor"/>
    </font>
  </fonts>
  <fills count="4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000000"/>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83">
    <xf numFmtId="0" fontId="0" fillId="0" borderId="0"/>
    <xf numFmtId="44" fontId="1" fillId="0" borderId="0" applyFont="0" applyFill="0" applyBorder="0" applyAlignment="0" applyProtection="0"/>
    <xf numFmtId="44" fontId="5" fillId="0" borderId="0" applyFont="0" applyFill="0" applyBorder="0" applyAlignment="0" applyProtection="0"/>
    <xf numFmtId="0" fontId="5"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0" fontId="6" fillId="0" borderId="0"/>
    <xf numFmtId="0" fontId="5" fillId="0" borderId="0"/>
    <xf numFmtId="0" fontId="5" fillId="0" borderId="0"/>
    <xf numFmtId="0" fontId="6"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7" fillId="0" borderId="0"/>
    <xf numFmtId="44" fontId="7"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12" fillId="0" borderId="0">
      <alignment vertical="top" wrapText="1"/>
      <protection locked="0"/>
    </xf>
    <xf numFmtId="0" fontId="12" fillId="0" borderId="0">
      <alignment vertical="top" wrapText="1"/>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alignment vertical="top" wrapText="1"/>
      <protection locked="0"/>
    </xf>
    <xf numFmtId="0" fontId="1" fillId="0" borderId="0"/>
    <xf numFmtId="0" fontId="1" fillId="0" borderId="0"/>
    <xf numFmtId="0" fontId="12" fillId="0" borderId="0">
      <alignment vertical="top" wrapText="1"/>
      <protection locked="0"/>
    </xf>
    <xf numFmtId="0" fontId="1"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5" fillId="0" borderId="0"/>
    <xf numFmtId="0" fontId="5" fillId="0" borderId="0"/>
    <xf numFmtId="0" fontId="5" fillId="0" borderId="0"/>
    <xf numFmtId="0" fontId="12" fillId="0" borderId="0">
      <alignment vertical="top" wrapText="1"/>
      <protection locked="0"/>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3" fillId="17" borderId="9" applyNumberFormat="0" applyProtection="0">
      <alignment vertical="center"/>
    </xf>
    <xf numFmtId="4" fontId="14" fillId="18" borderId="10" applyNumberFormat="0" applyProtection="0">
      <alignment vertical="center"/>
    </xf>
    <xf numFmtId="4" fontId="14" fillId="18" borderId="10" applyNumberFormat="0" applyProtection="0">
      <alignment vertical="center"/>
    </xf>
    <xf numFmtId="4" fontId="15" fillId="17" borderId="9" applyNumberFormat="0" applyProtection="0">
      <alignment vertical="center"/>
    </xf>
    <xf numFmtId="4" fontId="13" fillId="17" borderId="9" applyNumberFormat="0" applyProtection="0">
      <alignment horizontal="left" vertical="center" indent="1"/>
    </xf>
    <xf numFmtId="4" fontId="13" fillId="17"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4" fontId="13" fillId="20" borderId="9" applyNumberFormat="0" applyProtection="0">
      <alignment horizontal="right" vertical="center"/>
    </xf>
    <xf numFmtId="4" fontId="13" fillId="21" borderId="9" applyNumberFormat="0" applyProtection="0">
      <alignment horizontal="right" vertical="center"/>
    </xf>
    <xf numFmtId="4" fontId="13" fillId="22" borderId="9" applyNumberFormat="0" applyProtection="0">
      <alignment horizontal="right" vertical="center"/>
    </xf>
    <xf numFmtId="4" fontId="13" fillId="23" borderId="9" applyNumberFormat="0" applyProtection="0">
      <alignment horizontal="right" vertical="center"/>
    </xf>
    <xf numFmtId="4" fontId="13" fillId="24" borderId="9" applyNumberFormat="0" applyProtection="0">
      <alignment horizontal="right" vertical="center"/>
    </xf>
    <xf numFmtId="4" fontId="13" fillId="25" borderId="9" applyNumberFormat="0" applyProtection="0">
      <alignment horizontal="right" vertical="center"/>
    </xf>
    <xf numFmtId="4" fontId="13" fillId="26" borderId="9" applyNumberFormat="0" applyProtection="0">
      <alignment horizontal="right" vertical="center"/>
    </xf>
    <xf numFmtId="4" fontId="13" fillId="27" borderId="9" applyNumberFormat="0" applyProtection="0">
      <alignment horizontal="right" vertical="center"/>
    </xf>
    <xf numFmtId="4" fontId="13" fillId="28" borderId="9" applyNumberFormat="0" applyProtection="0">
      <alignment horizontal="right" vertical="center"/>
    </xf>
    <xf numFmtId="4" fontId="14" fillId="29" borderId="9" applyNumberFormat="0" applyProtection="0">
      <alignment horizontal="left" vertical="center" indent="1"/>
    </xf>
    <xf numFmtId="4" fontId="13" fillId="30" borderId="11" applyNumberFormat="0" applyProtection="0">
      <alignment horizontal="left" vertical="center" indent="1"/>
    </xf>
    <xf numFmtId="4" fontId="13" fillId="30" borderId="11" applyNumberFormat="0" applyProtection="0">
      <alignment horizontal="left" vertical="center" indent="1"/>
    </xf>
    <xf numFmtId="4" fontId="13" fillId="30" borderId="11" applyNumberFormat="0" applyProtection="0">
      <alignment horizontal="left" vertical="center" indent="1"/>
    </xf>
    <xf numFmtId="4" fontId="13" fillId="30" borderId="11" applyNumberFormat="0" applyProtection="0">
      <alignment horizontal="left" vertical="center" indent="1"/>
    </xf>
    <xf numFmtId="4" fontId="16" fillId="31" borderId="0" applyNumberFormat="0" applyProtection="0">
      <alignment horizontal="left" vertical="center" indent="1"/>
    </xf>
    <xf numFmtId="4" fontId="16" fillId="31" borderId="0"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4" fontId="13" fillId="30" borderId="9" applyNumberFormat="0" applyProtection="0">
      <alignment horizontal="left" vertical="center" indent="1"/>
    </xf>
    <xf numFmtId="4" fontId="13" fillId="30" borderId="9" applyNumberFormat="0" applyProtection="0">
      <alignment horizontal="left" vertical="center" indent="1"/>
    </xf>
    <xf numFmtId="4" fontId="13" fillId="32" borderId="9" applyNumberFormat="0" applyProtection="0">
      <alignment horizontal="left" vertical="center" indent="1"/>
    </xf>
    <xf numFmtId="4" fontId="13" fillId="32" borderId="9" applyNumberFormat="0" applyProtection="0">
      <alignment horizontal="left" vertical="center" indent="1"/>
    </xf>
    <xf numFmtId="0" fontId="5" fillId="32" borderId="9" applyNumberFormat="0" applyProtection="0">
      <alignment horizontal="left" vertical="center" indent="1"/>
    </xf>
    <xf numFmtId="0" fontId="5" fillId="32" borderId="9" applyNumberFormat="0" applyProtection="0">
      <alignment horizontal="left" vertical="center" indent="1"/>
    </xf>
    <xf numFmtId="0" fontId="5" fillId="32" borderId="9" applyNumberFormat="0" applyProtection="0">
      <alignment horizontal="left" vertical="center" indent="1"/>
    </xf>
    <xf numFmtId="0" fontId="5" fillId="32" borderId="9" applyNumberFormat="0" applyProtection="0">
      <alignment horizontal="left" vertical="center" indent="1"/>
    </xf>
    <xf numFmtId="0" fontId="5" fillId="33" borderId="9" applyNumberFormat="0" applyProtection="0">
      <alignment horizontal="left" vertical="center" indent="1"/>
    </xf>
    <xf numFmtId="0" fontId="5" fillId="33" borderId="9" applyNumberFormat="0" applyProtection="0">
      <alignment horizontal="left" vertical="center" indent="1"/>
    </xf>
    <xf numFmtId="0" fontId="5" fillId="33" borderId="9" applyNumberFormat="0" applyProtection="0">
      <alignment horizontal="left" vertical="center" indent="1"/>
    </xf>
    <xf numFmtId="0" fontId="5" fillId="33" borderId="9" applyNumberFormat="0" applyProtection="0">
      <alignment horizontal="left" vertical="center" indent="1"/>
    </xf>
    <xf numFmtId="0" fontId="5" fillId="34" borderId="9" applyNumberFormat="0" applyProtection="0">
      <alignment horizontal="left" vertical="center" indent="1"/>
    </xf>
    <xf numFmtId="0" fontId="5" fillId="34" borderId="9" applyNumberFormat="0" applyProtection="0">
      <alignment horizontal="left" vertical="center" indent="1"/>
    </xf>
    <xf numFmtId="0" fontId="5" fillId="34" borderId="9" applyNumberFormat="0" applyProtection="0">
      <alignment horizontal="left" vertical="center" indent="1"/>
    </xf>
    <xf numFmtId="0" fontId="5" fillId="34"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4" fontId="13" fillId="35" borderId="9" applyNumberFormat="0" applyProtection="0">
      <alignment vertical="center"/>
    </xf>
    <xf numFmtId="4" fontId="15" fillId="35" borderId="9" applyNumberFormat="0" applyProtection="0">
      <alignment vertical="center"/>
    </xf>
    <xf numFmtId="4" fontId="13" fillId="35" borderId="9" applyNumberFormat="0" applyProtection="0">
      <alignment horizontal="left" vertical="center" indent="1"/>
    </xf>
    <xf numFmtId="4" fontId="13" fillId="35" borderId="9" applyNumberFormat="0" applyProtection="0">
      <alignment horizontal="left" vertical="center" indent="1"/>
    </xf>
    <xf numFmtId="4" fontId="13" fillId="30" borderId="9" applyNumberFormat="0" applyProtection="0">
      <alignment horizontal="right" vertical="center"/>
    </xf>
    <xf numFmtId="4" fontId="15" fillId="30" borderId="9" applyNumberFormat="0" applyProtection="0">
      <alignment horizontal="right" vertical="center"/>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4" fontId="13" fillId="36" borderId="10" applyNumberFormat="0" applyProtection="0">
      <alignment horizontal="left" vertical="center"/>
    </xf>
    <xf numFmtId="4" fontId="13" fillId="36" borderId="10" applyNumberFormat="0" applyProtection="0">
      <alignment horizontal="left" vertical="center"/>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5" fillId="19" borderId="9" applyNumberFormat="0" applyProtection="0">
      <alignment horizontal="left" vertical="center" indent="1"/>
    </xf>
    <xf numFmtId="0" fontId="17" fillId="0" borderId="0"/>
    <xf numFmtId="4" fontId="18" fillId="30" borderId="9" applyNumberFormat="0" applyProtection="0">
      <alignment horizontal="right" vertical="center"/>
    </xf>
    <xf numFmtId="0" fontId="12" fillId="0" borderId="0">
      <alignment vertical="top" wrapText="1"/>
      <protection locked="0"/>
    </xf>
    <xf numFmtId="0" fontId="1" fillId="0" borderId="0"/>
    <xf numFmtId="0" fontId="7" fillId="0" borderId="0"/>
  </cellStyleXfs>
  <cellXfs count="151">
    <xf numFmtId="0" fontId="0" fillId="0" borderId="0" xfId="0"/>
    <xf numFmtId="0" fontId="2" fillId="0" borderId="0" xfId="0" applyFont="1" applyFill="1" applyBorder="1" applyProtection="1">
      <protection locked="0"/>
    </xf>
    <xf numFmtId="0" fontId="2" fillId="0" borderId="0" xfId="0" applyFont="1" applyFill="1" applyBorder="1" applyAlignment="1" applyProtection="1">
      <protection locked="0"/>
    </xf>
    <xf numFmtId="0" fontId="2" fillId="0" borderId="0" xfId="0" applyFont="1" applyFill="1" applyBorder="1" applyAlignment="1" applyProtection="1">
      <alignment horizontal="center" vertical="center"/>
      <protection locked="0"/>
    </xf>
    <xf numFmtId="0" fontId="2" fillId="0" borderId="0" xfId="0" applyNumberFormat="1" applyFont="1" applyFill="1" applyBorder="1" applyProtection="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2" fillId="0" borderId="8"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wrapText="1"/>
      <protection locked="0"/>
    </xf>
    <xf numFmtId="0" fontId="2" fillId="0" borderId="8"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vertical="center" wrapText="1"/>
      <protection locked="0"/>
    </xf>
    <xf numFmtId="42" fontId="2" fillId="0" borderId="8" xfId="1" applyNumberFormat="1" applyFont="1" applyFill="1" applyBorder="1" applyAlignment="1" applyProtection="1">
      <alignment horizontal="center" vertical="center" wrapText="1"/>
      <protection locked="0"/>
    </xf>
    <xf numFmtId="42" fontId="2" fillId="0" borderId="8" xfId="2" applyNumberFormat="1" applyFont="1" applyFill="1" applyBorder="1" applyAlignment="1" applyProtection="1">
      <alignment horizontal="center" vertical="center" wrapText="1"/>
      <protection locked="0"/>
    </xf>
    <xf numFmtId="0" fontId="2" fillId="0" borderId="8" xfId="3" applyFont="1" applyFill="1" applyBorder="1" applyAlignment="1" applyProtection="1">
      <alignment horizontal="left" vertical="center" wrapText="1"/>
      <protection locked="0"/>
    </xf>
    <xf numFmtId="0" fontId="2" fillId="0" borderId="8" xfId="3" applyFont="1" applyFill="1" applyBorder="1" applyAlignment="1" applyProtection="1">
      <alignment vertical="center" wrapText="1"/>
      <protection locked="0"/>
    </xf>
    <xf numFmtId="0" fontId="7" fillId="0" borderId="0" xfId="252" applyAlignment="1">
      <alignment horizontal="left" wrapText="1"/>
    </xf>
    <xf numFmtId="2" fontId="8" fillId="0" borderId="0" xfId="252" applyNumberFormat="1" applyFont="1" applyAlignment="1">
      <alignment horizontal="center" wrapText="1"/>
    </xf>
    <xf numFmtId="164" fontId="0" fillId="0" borderId="0" xfId="253" applyNumberFormat="1" applyFont="1" applyAlignment="1">
      <alignment horizontal="center" wrapText="1"/>
    </xf>
    <xf numFmtId="2" fontId="7" fillId="0" borderId="0" xfId="252" applyNumberFormat="1" applyAlignment="1">
      <alignment horizontal="center" wrapText="1"/>
    </xf>
    <xf numFmtId="164" fontId="9" fillId="0" borderId="0" xfId="253" applyNumberFormat="1" applyFont="1" applyAlignment="1">
      <alignment horizontal="center" wrapText="1"/>
    </xf>
    <xf numFmtId="0" fontId="7" fillId="0" borderId="0" xfId="252" applyAlignment="1">
      <alignment horizontal="center" wrapText="1"/>
    </xf>
    <xf numFmtId="0" fontId="8" fillId="16" borderId="8" xfId="252" applyFont="1" applyFill="1" applyBorder="1" applyAlignment="1">
      <alignment horizontal="center" vertical="center" wrapText="1"/>
    </xf>
    <xf numFmtId="164" fontId="8" fillId="16" borderId="8" xfId="253" applyNumberFormat="1" applyFont="1" applyFill="1" applyBorder="1" applyAlignment="1">
      <alignment horizontal="center" vertical="center" wrapText="1"/>
    </xf>
    <xf numFmtId="0" fontId="8" fillId="16" borderId="6" xfId="252" applyFont="1" applyFill="1" applyBorder="1" applyAlignment="1">
      <alignment horizontal="center" vertical="center" wrapText="1"/>
    </xf>
    <xf numFmtId="165" fontId="8" fillId="16" borderId="8" xfId="252" applyNumberFormat="1" applyFont="1" applyFill="1" applyBorder="1" applyAlignment="1">
      <alignment horizontal="center" vertical="center" wrapText="1"/>
    </xf>
    <xf numFmtId="0" fontId="8" fillId="0" borderId="0" xfId="252" applyFont="1" applyAlignment="1">
      <alignment horizontal="center" vertical="center" wrapText="1"/>
    </xf>
    <xf numFmtId="1" fontId="10" fillId="0" borderId="8" xfId="254" applyNumberFormat="1" applyFont="1" applyFill="1" applyBorder="1" applyAlignment="1">
      <alignment vertical="center"/>
    </xf>
    <xf numFmtId="1" fontId="10" fillId="0" borderId="8" xfId="254" applyNumberFormat="1" applyFont="1" applyFill="1" applyBorder="1" applyAlignment="1">
      <alignment vertical="center" wrapText="1"/>
    </xf>
    <xf numFmtId="2" fontId="1" fillId="0" borderId="8" xfId="255" applyNumberFormat="1" applyFill="1" applyBorder="1" applyAlignment="1">
      <alignment horizontal="center" vertical="center"/>
    </xf>
    <xf numFmtId="165" fontId="1" fillId="0" borderId="8" xfId="255" applyNumberFormat="1" applyFill="1" applyBorder="1" applyAlignment="1">
      <alignment horizontal="center" vertical="center"/>
    </xf>
    <xf numFmtId="0" fontId="7" fillId="0" borderId="0" xfId="252" applyAlignment="1">
      <alignment horizontal="center" vertical="center" wrapText="1"/>
    </xf>
    <xf numFmtId="0" fontId="7" fillId="0" borderId="0" xfId="252" applyBorder="1" applyAlignment="1">
      <alignment horizontal="left" wrapText="1"/>
    </xf>
    <xf numFmtId="1" fontId="7" fillId="0" borderId="0" xfId="252" applyNumberFormat="1" applyFill="1" applyAlignment="1">
      <alignment horizontal="center" wrapText="1"/>
    </xf>
    <xf numFmtId="0" fontId="9" fillId="0" borderId="0" xfId="253" applyNumberFormat="1" applyFont="1" applyAlignment="1">
      <alignment horizontal="center" wrapText="1"/>
    </xf>
    <xf numFmtId="0" fontId="7" fillId="0" borderId="0" xfId="252" applyFill="1" applyBorder="1" applyAlignment="1">
      <alignment horizontal="left" wrapText="1"/>
    </xf>
    <xf numFmtId="0" fontId="7" fillId="0" borderId="0" xfId="252" applyAlignment="1">
      <alignment horizontal="left" vertical="center" wrapText="1"/>
    </xf>
    <xf numFmtId="164" fontId="0" fillId="0" borderId="0" xfId="253" applyNumberFormat="1" applyFont="1" applyAlignment="1">
      <alignment horizontal="center" vertical="center" wrapText="1"/>
    </xf>
    <xf numFmtId="2" fontId="8" fillId="0" borderId="0" xfId="252" applyNumberFormat="1" applyFont="1" applyAlignment="1">
      <alignment horizontal="center" vertical="center" wrapText="1"/>
    </xf>
    <xf numFmtId="2" fontId="7" fillId="0" borderId="0" xfId="252" applyNumberFormat="1" applyAlignment="1">
      <alignment horizontal="center" vertical="center" wrapText="1"/>
    </xf>
    <xf numFmtId="2" fontId="8" fillId="16" borderId="8" xfId="252" applyNumberFormat="1" applyFont="1" applyFill="1" applyBorder="1" applyAlignment="1">
      <alignment horizontal="center" vertical="center" wrapText="1"/>
    </xf>
    <xf numFmtId="0" fontId="7" fillId="0" borderId="8" xfId="252" applyBorder="1" applyAlignment="1">
      <alignment horizontal="left" vertical="center" wrapText="1"/>
    </xf>
    <xf numFmtId="0" fontId="7" fillId="0" borderId="4" xfId="252" applyBorder="1" applyAlignment="1">
      <alignment horizontal="left" vertical="center" wrapText="1"/>
    </xf>
    <xf numFmtId="164" fontId="0" fillId="0" borderId="8" xfId="253" applyNumberFormat="1" applyFont="1" applyBorder="1" applyAlignment="1">
      <alignment horizontal="center" vertical="center" wrapText="1"/>
    </xf>
    <xf numFmtId="2" fontId="7" fillId="0" borderId="8" xfId="252" applyNumberFormat="1" applyBorder="1" applyAlignment="1">
      <alignment horizontal="center" vertical="center" wrapText="1"/>
    </xf>
    <xf numFmtId="0" fontId="7" fillId="0" borderId="8" xfId="252" applyBorder="1" applyAlignment="1">
      <alignment horizontal="center" vertical="center" wrapText="1"/>
    </xf>
    <xf numFmtId="0" fontId="7" fillId="37" borderId="8" xfId="252" applyFill="1" applyBorder="1" applyAlignment="1">
      <alignment horizontal="left" vertical="center" wrapText="1"/>
    </xf>
    <xf numFmtId="2" fontId="7" fillId="37" borderId="0" xfId="252" applyNumberFormat="1" applyFill="1" applyAlignment="1">
      <alignment horizontal="center" vertical="center" wrapText="1"/>
    </xf>
    <xf numFmtId="1" fontId="7" fillId="0" borderId="0" xfId="252" applyNumberFormat="1" applyAlignment="1">
      <alignment horizontal="center" vertical="center" wrapText="1"/>
    </xf>
    <xf numFmtId="2" fontId="7" fillId="15" borderId="0" xfId="252" applyNumberFormat="1" applyFill="1" applyAlignment="1">
      <alignment horizontal="center" vertical="center" wrapText="1"/>
    </xf>
    <xf numFmtId="0" fontId="7" fillId="0" borderId="0" xfId="252" applyAlignment="1">
      <alignment vertical="top" wrapText="1"/>
    </xf>
    <xf numFmtId="166" fontId="7" fillId="0" borderId="0" xfId="252" applyNumberFormat="1" applyAlignment="1">
      <alignment vertical="top" wrapText="1"/>
    </xf>
    <xf numFmtId="0" fontId="8" fillId="38" borderId="12" xfId="252" applyFont="1" applyFill="1" applyBorder="1" applyAlignment="1">
      <alignment horizontal="center" vertical="center" wrapText="1"/>
    </xf>
    <xf numFmtId="166" fontId="8" fillId="38" borderId="12" xfId="252" applyNumberFormat="1" applyFont="1" applyFill="1" applyBorder="1" applyAlignment="1">
      <alignment horizontal="center" vertical="center" wrapText="1"/>
    </xf>
    <xf numFmtId="0" fontId="7" fillId="0" borderId="12" xfId="252" applyFill="1" applyBorder="1" applyAlignment="1">
      <alignment horizontal="center" vertical="center" wrapText="1"/>
    </xf>
    <xf numFmtId="166" fontId="7" fillId="0" borderId="12" xfId="252" applyNumberFormat="1" applyFill="1" applyBorder="1" applyAlignment="1">
      <alignment horizontal="center" vertical="center" wrapText="1"/>
    </xf>
    <xf numFmtId="0" fontId="7" fillId="0" borderId="0" xfId="252" applyFill="1" applyAlignment="1">
      <alignment horizontal="center" vertical="center" wrapText="1"/>
    </xf>
    <xf numFmtId="1" fontId="0" fillId="0" borderId="0" xfId="0" applyNumberFormat="1"/>
    <xf numFmtId="1" fontId="0" fillId="0" borderId="8" xfId="254" applyNumberFormat="1" applyFont="1" applyFill="1" applyBorder="1" applyAlignment="1">
      <alignment horizontal="center" vertical="center"/>
    </xf>
    <xf numFmtId="1" fontId="0" fillId="0" borderId="12" xfId="254" applyNumberFormat="1" applyFont="1" applyFill="1" applyBorder="1" applyAlignment="1">
      <alignment horizontal="center" vertical="center" wrapText="1"/>
    </xf>
    <xf numFmtId="1" fontId="0" fillId="0" borderId="8" xfId="254" applyNumberFormat="1" applyFont="1" applyFill="1" applyBorder="1" applyAlignment="1">
      <alignment horizontal="center" vertical="center" wrapText="1"/>
    </xf>
    <xf numFmtId="44" fontId="0" fillId="0" borderId="8" xfId="1" applyFont="1" applyFill="1" applyBorder="1" applyAlignment="1">
      <alignment horizontal="center" vertical="center"/>
    </xf>
    <xf numFmtId="44" fontId="0" fillId="0" borderId="8" xfId="1" applyFont="1" applyBorder="1" applyAlignment="1">
      <alignment horizontal="center" vertical="center" wrapText="1"/>
    </xf>
    <xf numFmtId="0" fontId="23" fillId="0" borderId="8"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wrapText="1"/>
      <protection locked="0"/>
    </xf>
    <xf numFmtId="44" fontId="23" fillId="0" borderId="8" xfId="1" applyFont="1" applyFill="1" applyBorder="1" applyAlignment="1" applyProtection="1">
      <alignment horizontal="center" vertical="center" wrapText="1"/>
      <protection locked="0"/>
    </xf>
    <xf numFmtId="0" fontId="0" fillId="0" borderId="8" xfId="252" applyFont="1" applyBorder="1" applyAlignment="1">
      <alignment horizontal="center" vertical="center" wrapText="1"/>
    </xf>
    <xf numFmtId="0" fontId="0" fillId="0" borderId="14" xfId="252" applyFont="1" applyBorder="1" applyAlignment="1">
      <alignment horizontal="center" vertical="center" wrapText="1"/>
    </xf>
    <xf numFmtId="0" fontId="0" fillId="0" borderId="4" xfId="252" applyFont="1" applyBorder="1" applyAlignment="1">
      <alignment horizontal="center" vertical="center" wrapText="1"/>
    </xf>
    <xf numFmtId="0" fontId="0" fillId="0" borderId="12" xfId="252" applyFont="1" applyFill="1" applyBorder="1" applyAlignment="1">
      <alignment horizontal="center" vertical="center" wrapText="1"/>
    </xf>
    <xf numFmtId="44" fontId="0" fillId="0" borderId="12" xfId="1" applyFont="1" applyFill="1" applyBorder="1" applyAlignment="1">
      <alignment horizontal="center" vertical="center" wrapText="1"/>
    </xf>
    <xf numFmtId="0" fontId="23" fillId="37" borderId="8" xfId="0" applyFont="1" applyFill="1" applyBorder="1" applyAlignment="1" applyProtection="1">
      <alignment horizontal="center" vertical="center" wrapText="1"/>
      <protection locked="0"/>
    </xf>
    <xf numFmtId="0" fontId="23" fillId="37" borderId="8" xfId="0" applyNumberFormat="1" applyFont="1" applyFill="1" applyBorder="1" applyAlignment="1" applyProtection="1">
      <alignment horizontal="center" vertical="center" wrapText="1"/>
      <protection locked="0"/>
    </xf>
    <xf numFmtId="1" fontId="0" fillId="37" borderId="8" xfId="254" applyNumberFormat="1" applyFont="1" applyFill="1" applyBorder="1" applyAlignment="1">
      <alignment horizontal="center" vertical="center" wrapText="1"/>
    </xf>
    <xf numFmtId="1" fontId="0" fillId="37" borderId="12" xfId="254" applyNumberFormat="1" applyFont="1" applyFill="1" applyBorder="1" applyAlignment="1">
      <alignment horizontal="center" vertical="center" wrapText="1"/>
    </xf>
    <xf numFmtId="0" fontId="0" fillId="37" borderId="8" xfId="252" applyFont="1" applyFill="1" applyBorder="1" applyAlignment="1">
      <alignment horizontal="center" vertical="center" wrapText="1"/>
    </xf>
    <xf numFmtId="0" fontId="23" fillId="37" borderId="8" xfId="252" applyFont="1" applyFill="1" applyBorder="1" applyAlignment="1">
      <alignment horizontal="center" vertical="center" wrapText="1"/>
    </xf>
    <xf numFmtId="166" fontId="0" fillId="37" borderId="12" xfId="252" applyNumberFormat="1" applyFont="1" applyFill="1" applyBorder="1" applyAlignment="1">
      <alignment horizontal="center" vertical="center" wrapText="1"/>
    </xf>
    <xf numFmtId="2" fontId="7" fillId="0" borderId="0" xfId="252" applyNumberFormat="1" applyFill="1" applyAlignment="1">
      <alignment horizontal="center" vertical="center" wrapText="1"/>
    </xf>
    <xf numFmtId="164" fontId="0" fillId="0" borderId="0" xfId="253" applyNumberFormat="1" applyFont="1" applyFill="1" applyAlignment="1">
      <alignment horizontal="center" vertical="center" wrapText="1"/>
    </xf>
    <xf numFmtId="4" fontId="7" fillId="0" borderId="0" xfId="252" applyNumberFormat="1" applyFill="1" applyAlignment="1">
      <alignment horizontal="center" vertical="center" wrapText="1"/>
    </xf>
    <xf numFmtId="1" fontId="7" fillId="0" borderId="0" xfId="252" applyNumberFormat="1" applyFill="1" applyAlignment="1">
      <alignment horizontal="center" vertical="center" wrapText="1"/>
    </xf>
    <xf numFmtId="2" fontId="8" fillId="0" borderId="0" xfId="252" applyNumberFormat="1" applyFont="1" applyFill="1" applyAlignment="1">
      <alignment horizontal="center" vertical="center" wrapText="1"/>
    </xf>
    <xf numFmtId="0" fontId="5" fillId="37" borderId="8" xfId="252" applyFont="1" applyFill="1" applyBorder="1" applyAlignment="1">
      <alignment horizontal="left" vertical="center" wrapText="1"/>
    </xf>
    <xf numFmtId="0" fontId="7" fillId="16" borderId="8" xfId="252" applyFill="1" applyBorder="1" applyAlignment="1">
      <alignment horizontal="left" vertical="center" wrapText="1"/>
    </xf>
    <xf numFmtId="0" fontId="5" fillId="16" borderId="8" xfId="252" applyFont="1" applyFill="1" applyBorder="1" applyAlignment="1">
      <alignment horizontal="left" vertical="center" wrapText="1"/>
    </xf>
    <xf numFmtId="1" fontId="8" fillId="16" borderId="8" xfId="252" applyNumberFormat="1" applyFont="1" applyFill="1" applyBorder="1" applyAlignment="1">
      <alignment horizontal="center" vertical="center" wrapText="1"/>
    </xf>
    <xf numFmtId="0" fontId="22" fillId="39" borderId="5" xfId="0" applyFont="1" applyFill="1" applyBorder="1" applyAlignment="1" applyProtection="1">
      <alignment horizontal="center" vertical="center" wrapText="1"/>
      <protection locked="0"/>
    </xf>
    <xf numFmtId="0" fontId="22" fillId="39" borderId="13" xfId="0" applyFont="1" applyFill="1" applyBorder="1" applyAlignment="1" applyProtection="1">
      <alignment horizontal="center" vertical="center" wrapText="1"/>
      <protection locked="0"/>
    </xf>
    <xf numFmtId="0" fontId="22" fillId="39" borderId="6" xfId="0" applyFont="1" applyFill="1" applyBorder="1" applyAlignment="1" applyProtection="1">
      <alignment horizontal="center" vertical="center" wrapText="1"/>
      <protection locked="0"/>
    </xf>
    <xf numFmtId="0" fontId="3" fillId="39" borderId="6" xfId="0" applyFont="1" applyFill="1" applyBorder="1" applyAlignment="1" applyProtection="1">
      <alignment horizontal="center" vertical="center" wrapText="1"/>
      <protection locked="0"/>
    </xf>
    <xf numFmtId="1" fontId="3" fillId="16" borderId="8" xfId="0" applyNumberFormat="1" applyFont="1" applyFill="1" applyBorder="1" applyAlignment="1" applyProtection="1">
      <alignment horizontal="center" vertical="center" wrapText="1"/>
      <protection locked="0"/>
    </xf>
    <xf numFmtId="1" fontId="20" fillId="16" borderId="8" xfId="252" applyNumberFormat="1" applyFont="1" applyFill="1" applyBorder="1" applyAlignment="1">
      <alignment horizontal="center" vertical="center" wrapText="1"/>
    </xf>
    <xf numFmtId="0" fontId="21" fillId="16" borderId="12" xfId="252" applyFont="1" applyFill="1" applyBorder="1" applyAlignment="1">
      <alignment horizontal="center" vertical="center" wrapText="1"/>
    </xf>
    <xf numFmtId="166" fontId="8" fillId="16" borderId="12" xfId="252" applyNumberFormat="1" applyFont="1" applyFill="1" applyBorder="1" applyAlignment="1">
      <alignment horizontal="center" vertical="center" wrapText="1"/>
    </xf>
    <xf numFmtId="0" fontId="8" fillId="16" borderId="12" xfId="252" applyFont="1" applyFill="1" applyBorder="1" applyAlignment="1">
      <alignment horizontal="center" vertical="center" wrapText="1"/>
    </xf>
    <xf numFmtId="0" fontId="19" fillId="16" borderId="12" xfId="252" applyFont="1" applyFill="1" applyBorder="1" applyAlignment="1">
      <alignment horizontal="center" vertical="center" wrapText="1"/>
    </xf>
    <xf numFmtId="0" fontId="7" fillId="16" borderId="12" xfId="252" applyNumberFormat="1" applyFill="1" applyBorder="1" applyAlignment="1">
      <alignment horizontal="center" vertical="center" wrapText="1"/>
    </xf>
    <xf numFmtId="0" fontId="7" fillId="16" borderId="12" xfId="252" applyFill="1" applyBorder="1" applyAlignment="1">
      <alignment horizontal="center" vertical="center" wrapText="1"/>
    </xf>
    <xf numFmtId="0" fontId="5" fillId="16" borderId="12" xfId="252" applyFont="1" applyFill="1" applyBorder="1" applyAlignment="1">
      <alignment horizontal="center" vertical="center" wrapText="1"/>
    </xf>
    <xf numFmtId="0" fontId="19" fillId="38" borderId="12" xfId="252" applyFont="1" applyFill="1" applyBorder="1" applyAlignment="1">
      <alignment horizontal="center" vertical="center" wrapText="1"/>
    </xf>
    <xf numFmtId="0" fontId="5" fillId="38" borderId="12" xfId="252" applyFont="1" applyFill="1" applyBorder="1" applyAlignment="1">
      <alignment horizontal="center" vertical="center" wrapText="1"/>
    </xf>
    <xf numFmtId="0" fontId="7" fillId="38" borderId="12" xfId="252" applyFill="1" applyBorder="1" applyAlignment="1">
      <alignment horizontal="center" vertical="center" wrapText="1"/>
    </xf>
    <xf numFmtId="2" fontId="8" fillId="38" borderId="8" xfId="252" applyNumberFormat="1" applyFont="1" applyFill="1" applyBorder="1" applyAlignment="1">
      <alignment horizontal="center" vertical="center" wrapText="1"/>
    </xf>
    <xf numFmtId="2" fontId="19" fillId="16" borderId="8" xfId="252" applyNumberFormat="1" applyFont="1" applyFill="1" applyBorder="1" applyAlignment="1">
      <alignment horizontal="center" vertical="center" wrapText="1"/>
    </xf>
    <xf numFmtId="164" fontId="19" fillId="16" borderId="8" xfId="253" applyNumberFormat="1" applyFont="1" applyFill="1" applyBorder="1" applyAlignment="1">
      <alignment horizontal="center" vertical="center" wrapText="1"/>
    </xf>
    <xf numFmtId="1" fontId="19" fillId="16" borderId="8" xfId="252" applyNumberFormat="1" applyFont="1" applyFill="1" applyBorder="1" applyAlignment="1">
      <alignment horizontal="center" vertical="center" wrapText="1"/>
    </xf>
    <xf numFmtId="0" fontId="7" fillId="16" borderId="8" xfId="252" applyNumberFormat="1" applyFill="1" applyBorder="1" applyAlignment="1">
      <alignment horizontal="center" vertical="center" wrapText="1"/>
    </xf>
    <xf numFmtId="1" fontId="0" fillId="16" borderId="8" xfId="253" applyNumberFormat="1" applyFont="1" applyFill="1" applyBorder="1" applyAlignment="1">
      <alignment horizontal="center" vertical="center" wrapText="1"/>
    </xf>
    <xf numFmtId="0" fontId="5" fillId="16" borderId="8" xfId="252" applyNumberFormat="1" applyFont="1" applyFill="1" applyBorder="1" applyAlignment="1">
      <alignment horizontal="center" vertical="center" wrapText="1"/>
    </xf>
    <xf numFmtId="1" fontId="7" fillId="16" borderId="8" xfId="252" applyNumberFormat="1" applyFill="1" applyBorder="1" applyAlignment="1">
      <alignment horizontal="center" vertical="center" wrapText="1"/>
    </xf>
    <xf numFmtId="1" fontId="8" fillId="38" borderId="8" xfId="252" applyNumberFormat="1" applyFont="1" applyFill="1" applyBorder="1" applyAlignment="1">
      <alignment horizontal="center" vertical="center" wrapText="1"/>
    </xf>
    <xf numFmtId="2" fontId="8" fillId="37" borderId="8" xfId="252" applyNumberFormat="1" applyFont="1" applyFill="1" applyBorder="1" applyAlignment="1">
      <alignment horizontal="center" vertical="center" wrapText="1"/>
    </xf>
    <xf numFmtId="4" fontId="19" fillId="16" borderId="8" xfId="259" applyNumberFormat="1" applyFont="1" applyFill="1" applyBorder="1" applyAlignment="1">
      <alignment horizontal="center" vertical="center" wrapText="1"/>
    </xf>
    <xf numFmtId="2" fontId="8" fillId="16" borderId="6" xfId="252" applyNumberFormat="1" applyFont="1" applyFill="1" applyBorder="1" applyAlignment="1">
      <alignment horizontal="center" vertical="center" wrapText="1"/>
    </xf>
    <xf numFmtId="2" fontId="9" fillId="16" borderId="8" xfId="252" applyNumberFormat="1" applyFont="1" applyFill="1" applyBorder="1" applyAlignment="1">
      <alignment horizontal="center" vertical="center" wrapText="1"/>
    </xf>
    <xf numFmtId="2" fontId="7" fillId="37" borderId="8" xfId="252" applyNumberFormat="1" applyFont="1" applyFill="1" applyBorder="1" applyAlignment="1">
      <alignment horizontal="center" vertical="center" wrapText="1"/>
    </xf>
    <xf numFmtId="1" fontId="1" fillId="37" borderId="8" xfId="254" applyNumberFormat="1" applyFont="1" applyFill="1" applyBorder="1" applyAlignment="1">
      <alignment vertical="center" wrapText="1"/>
    </xf>
    <xf numFmtId="0" fontId="7" fillId="16" borderId="8" xfId="252" applyFill="1" applyBorder="1" applyAlignment="1">
      <alignment horizontal="center" vertical="center" wrapText="1"/>
    </xf>
    <xf numFmtId="1" fontId="1" fillId="16" borderId="8" xfId="254" applyNumberFormat="1" applyFill="1" applyBorder="1" applyAlignment="1">
      <alignment horizontal="center" vertical="center" wrapText="1"/>
    </xf>
    <xf numFmtId="1" fontId="9" fillId="38" borderId="8" xfId="252" applyNumberFormat="1" applyFont="1" applyFill="1" applyBorder="1" applyAlignment="1">
      <alignment horizontal="center" vertical="center" wrapText="1"/>
    </xf>
    <xf numFmtId="0" fontId="4" fillId="39" borderId="5" xfId="0" applyFont="1" applyFill="1" applyBorder="1" applyAlignment="1" applyProtection="1">
      <alignment horizontal="center" vertical="center" wrapText="1"/>
      <protection locked="0"/>
    </xf>
    <xf numFmtId="0" fontId="4" fillId="39" borderId="6" xfId="0" applyFont="1" applyFill="1" applyBorder="1" applyAlignment="1" applyProtection="1">
      <alignment horizontal="center" vertical="center" wrapText="1"/>
      <protection locked="0"/>
    </xf>
    <xf numFmtId="0" fontId="4" fillId="39" borderId="7" xfId="0" applyFont="1" applyFill="1" applyBorder="1" applyAlignment="1" applyProtection="1">
      <alignment horizontal="center" vertical="center" wrapText="1"/>
      <protection locked="0"/>
    </xf>
    <xf numFmtId="2" fontId="2" fillId="37" borderId="8" xfId="0" applyNumberFormat="1" applyFont="1" applyFill="1" applyBorder="1" applyAlignment="1" applyProtection="1">
      <alignment horizontal="center" vertical="center"/>
      <protection locked="0"/>
    </xf>
    <xf numFmtId="0" fontId="2" fillId="37" borderId="8" xfId="0" applyFont="1" applyFill="1" applyBorder="1" applyAlignment="1" applyProtection="1">
      <alignment horizontal="center" vertical="center" wrapText="1"/>
      <protection locked="0"/>
    </xf>
    <xf numFmtId="0" fontId="2" fillId="37" borderId="8" xfId="0" applyNumberFormat="1" applyFont="1" applyFill="1" applyBorder="1" applyAlignment="1" applyProtection="1">
      <alignment horizontal="center" vertical="center" wrapText="1"/>
      <protection locked="0"/>
    </xf>
    <xf numFmtId="1" fontId="2" fillId="38" borderId="8" xfId="0" applyNumberFormat="1" applyFont="1" applyFill="1" applyBorder="1" applyAlignment="1" applyProtection="1">
      <alignment horizontal="center" vertical="center" wrapText="1"/>
      <protection locked="0"/>
    </xf>
    <xf numFmtId="0" fontId="2" fillId="16" borderId="8" xfId="0" applyFont="1" applyFill="1" applyBorder="1" applyAlignment="1" applyProtection="1">
      <alignment horizontal="center" vertical="center" wrapText="1"/>
      <protection locked="0"/>
    </xf>
    <xf numFmtId="1" fontId="2" fillId="16" borderId="8" xfId="0" applyNumberFormat="1" applyFont="1" applyFill="1" applyBorder="1" applyAlignment="1" applyProtection="1">
      <alignment horizontal="center" vertical="center" wrapText="1"/>
      <protection locked="0"/>
    </xf>
    <xf numFmtId="0" fontId="2" fillId="16" borderId="8" xfId="3" applyFont="1" applyFill="1" applyBorder="1" applyAlignment="1" applyProtection="1">
      <alignment horizontal="center" vertical="center" wrapText="1"/>
      <protection locked="0"/>
    </xf>
    <xf numFmtId="0" fontId="0" fillId="0" borderId="8" xfId="0" applyBorder="1" applyAlignment="1">
      <alignment horizontal="left" vertical="center" wrapText="1"/>
    </xf>
    <xf numFmtId="0" fontId="0" fillId="0" borderId="4" xfId="0" applyBorder="1" applyAlignment="1">
      <alignment horizontal="left" vertical="center" wrapText="1"/>
    </xf>
    <xf numFmtId="2"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2" fontId="8" fillId="37" borderId="8" xfId="0" applyNumberFormat="1" applyFont="1" applyFill="1" applyBorder="1" applyAlignment="1">
      <alignment horizontal="center" vertical="center" wrapText="1"/>
    </xf>
    <xf numFmtId="0" fontId="0" fillId="37" borderId="8" xfId="0" applyFill="1" applyBorder="1" applyAlignment="1">
      <alignment horizontal="left" vertical="center" wrapText="1"/>
    </xf>
    <xf numFmtId="1" fontId="8" fillId="38" borderId="8" xfId="0" applyNumberFormat="1" applyFont="1" applyFill="1" applyBorder="1" applyAlignment="1">
      <alignment horizontal="center" vertical="center" wrapText="1"/>
    </xf>
    <xf numFmtId="1" fontId="0" fillId="16" borderId="8" xfId="0" applyNumberFormat="1" applyFill="1" applyBorder="1" applyAlignment="1">
      <alignment horizontal="center" vertical="center" wrapText="1"/>
    </xf>
    <xf numFmtId="0" fontId="0" fillId="16" borderId="8" xfId="253" applyNumberFormat="1" applyFont="1" applyFill="1" applyBorder="1" applyAlignment="1">
      <alignment horizontal="center" vertical="center" wrapText="1"/>
    </xf>
    <xf numFmtId="1" fontId="8" fillId="16" borderId="8" xfId="0" applyNumberFormat="1" applyFont="1" applyFill="1" applyBorder="1" applyAlignment="1">
      <alignment horizontal="center" vertical="center" wrapText="1"/>
    </xf>
    <xf numFmtId="2" fontId="8" fillId="38" borderId="8" xfId="0" applyNumberFormat="1" applyFont="1" applyFill="1" applyBorder="1" applyAlignment="1">
      <alignment horizontal="center" vertical="center" wrapText="1"/>
    </xf>
    <xf numFmtId="2" fontId="8" fillId="16" borderId="8" xfId="252" applyNumberFormat="1" applyFont="1" applyFill="1" applyBorder="1" applyAlignment="1">
      <alignment horizontal="center" vertical="center" wrapText="1"/>
    </xf>
    <xf numFmtId="2" fontId="7" fillId="16" borderId="8" xfId="252" applyNumberFormat="1" applyFill="1" applyBorder="1" applyAlignment="1">
      <alignment horizontal="center" vertical="center" wrapText="1"/>
    </xf>
    <xf numFmtId="0" fontId="3" fillId="16" borderId="2" xfId="0" applyFont="1" applyFill="1" applyBorder="1" applyAlignment="1" applyProtection="1">
      <alignment horizontal="center"/>
      <protection locked="0"/>
    </xf>
    <xf numFmtId="0" fontId="3" fillId="16" borderId="3" xfId="0" applyFont="1" applyFill="1" applyBorder="1" applyAlignment="1" applyProtection="1">
      <alignment horizontal="center"/>
      <protection locked="0"/>
    </xf>
    <xf numFmtId="0" fontId="3" fillId="16" borderId="4" xfId="0" applyFont="1" applyFill="1" applyBorder="1" applyAlignment="1" applyProtection="1">
      <alignment horizontal="center"/>
      <protection locked="0"/>
    </xf>
    <xf numFmtId="2" fontId="8" fillId="16" borderId="8" xfId="252" applyNumberFormat="1" applyFont="1" applyFill="1" applyBorder="1" applyAlignment="1">
      <alignment horizontal="center" wrapText="1"/>
    </xf>
    <xf numFmtId="166" fontId="8" fillId="16" borderId="12" xfId="252" applyNumberFormat="1" applyFont="1" applyFill="1" applyBorder="1" applyAlignment="1">
      <alignment horizontal="center" vertical="top" wrapText="1"/>
    </xf>
    <xf numFmtId="166" fontId="7" fillId="16" borderId="12" xfId="252" applyNumberFormat="1" applyFill="1" applyBorder="1" applyAlignment="1">
      <alignment horizontal="center" vertical="top" wrapText="1"/>
    </xf>
  </cellXfs>
  <cellStyles count="383">
    <cellStyle name="20% - Accent1 2" xfId="4"/>
    <cellStyle name="20% - Accent1 2 2" xfId="5"/>
    <cellStyle name="20% - Accent1 2 2 2" xfId="6"/>
    <cellStyle name="20% - Accent1 2 2 2 2" xfId="7"/>
    <cellStyle name="20% - Accent1 2 2 3" xfId="8"/>
    <cellStyle name="20% - Accent1 2 3" xfId="9"/>
    <cellStyle name="20% - Accent1 2 3 2" xfId="10"/>
    <cellStyle name="20% - Accent1 2 4" xfId="11"/>
    <cellStyle name="20% - Accent1 3" xfId="12"/>
    <cellStyle name="20% - Accent1 3 2" xfId="13"/>
    <cellStyle name="20% - Accent1 3 2 2" xfId="14"/>
    <cellStyle name="20% - Accent1 3 3" xfId="15"/>
    <cellStyle name="20% - Accent1 4" xfId="16"/>
    <cellStyle name="20% - Accent1 4 2" xfId="17"/>
    <cellStyle name="20% - Accent1 5" xfId="18"/>
    <cellStyle name="20% - Accent1 6" xfId="19"/>
    <cellStyle name="20% - Accent2 2" xfId="20"/>
    <cellStyle name="20% - Accent2 2 2" xfId="21"/>
    <cellStyle name="20% - Accent2 2 2 2" xfId="22"/>
    <cellStyle name="20% - Accent2 2 2 2 2" xfId="23"/>
    <cellStyle name="20% - Accent2 2 2 3" xfId="24"/>
    <cellStyle name="20% - Accent2 2 3" xfId="25"/>
    <cellStyle name="20% - Accent2 2 3 2" xfId="26"/>
    <cellStyle name="20% - Accent2 2 4" xfId="27"/>
    <cellStyle name="20% - Accent2 3" xfId="28"/>
    <cellStyle name="20% - Accent2 3 2" xfId="29"/>
    <cellStyle name="20% - Accent2 3 2 2" xfId="30"/>
    <cellStyle name="20% - Accent2 3 3" xfId="31"/>
    <cellStyle name="20% - Accent2 4" xfId="32"/>
    <cellStyle name="20% - Accent2 4 2" xfId="33"/>
    <cellStyle name="20% - Accent2 5" xfId="34"/>
    <cellStyle name="20% - Accent2 6" xfId="35"/>
    <cellStyle name="20% - Accent3 2" xfId="36"/>
    <cellStyle name="20% - Accent3 2 2" xfId="37"/>
    <cellStyle name="20% - Accent3 2 2 2" xfId="38"/>
    <cellStyle name="20% - Accent3 2 2 2 2" xfId="39"/>
    <cellStyle name="20% - Accent3 2 2 3" xfId="40"/>
    <cellStyle name="20% - Accent3 2 3" xfId="41"/>
    <cellStyle name="20% - Accent3 2 3 2" xfId="42"/>
    <cellStyle name="20% - Accent3 2 4" xfId="43"/>
    <cellStyle name="20% - Accent3 3" xfId="44"/>
    <cellStyle name="20% - Accent3 3 2" xfId="45"/>
    <cellStyle name="20% - Accent3 3 2 2" xfId="46"/>
    <cellStyle name="20% - Accent3 3 3" xfId="47"/>
    <cellStyle name="20% - Accent3 4" xfId="48"/>
    <cellStyle name="20% - Accent3 4 2" xfId="49"/>
    <cellStyle name="20% - Accent3 5" xfId="50"/>
    <cellStyle name="20% - Accent3 6" xfId="51"/>
    <cellStyle name="20% - Accent4 2" xfId="52"/>
    <cellStyle name="20% - Accent4 2 2" xfId="53"/>
    <cellStyle name="20% - Accent4 2 2 2" xfId="54"/>
    <cellStyle name="20% - Accent4 2 2 2 2" xfId="55"/>
    <cellStyle name="20% - Accent4 2 2 3" xfId="56"/>
    <cellStyle name="20% - Accent4 2 3" xfId="57"/>
    <cellStyle name="20% - Accent4 2 3 2" xfId="58"/>
    <cellStyle name="20% - Accent4 2 4" xfId="59"/>
    <cellStyle name="20% - Accent4 3" xfId="60"/>
    <cellStyle name="20% - Accent4 3 2" xfId="61"/>
    <cellStyle name="20% - Accent4 3 2 2" xfId="62"/>
    <cellStyle name="20% - Accent4 3 3" xfId="63"/>
    <cellStyle name="20% - Accent4 4" xfId="64"/>
    <cellStyle name="20% - Accent4 4 2" xfId="65"/>
    <cellStyle name="20% - Accent4 5" xfId="66"/>
    <cellStyle name="20% - Accent4 6" xfId="67"/>
    <cellStyle name="20% - Accent5 2" xfId="68"/>
    <cellStyle name="20% - Accent5 2 2" xfId="69"/>
    <cellStyle name="20% - Accent5 2 2 2" xfId="70"/>
    <cellStyle name="20% - Accent5 2 2 2 2" xfId="71"/>
    <cellStyle name="20% - Accent5 2 2 3" xfId="72"/>
    <cellStyle name="20% - Accent5 2 3" xfId="73"/>
    <cellStyle name="20% - Accent5 2 3 2" xfId="74"/>
    <cellStyle name="20% - Accent5 2 4" xfId="75"/>
    <cellStyle name="20% - Accent5 3" xfId="76"/>
    <cellStyle name="20% - Accent5 3 2" xfId="77"/>
    <cellStyle name="20% - Accent5 3 2 2" xfId="78"/>
    <cellStyle name="20% - Accent5 3 3" xfId="79"/>
    <cellStyle name="20% - Accent5 4" xfId="80"/>
    <cellStyle name="20% - Accent5 4 2" xfId="81"/>
    <cellStyle name="20% - Accent5 5" xfId="82"/>
    <cellStyle name="20% - Accent5 6" xfId="83"/>
    <cellStyle name="20% - Accent6 2" xfId="84"/>
    <cellStyle name="20% - Accent6 2 2" xfId="85"/>
    <cellStyle name="20% - Accent6 2 2 2" xfId="86"/>
    <cellStyle name="20% - Accent6 2 2 2 2" xfId="87"/>
    <cellStyle name="20% - Accent6 2 2 3" xfId="88"/>
    <cellStyle name="20% - Accent6 2 3" xfId="89"/>
    <cellStyle name="20% - Accent6 2 3 2" xfId="90"/>
    <cellStyle name="20% - Accent6 2 4" xfId="91"/>
    <cellStyle name="20% - Accent6 3" xfId="92"/>
    <cellStyle name="20% - Accent6 3 2" xfId="93"/>
    <cellStyle name="20% - Accent6 3 2 2" xfId="94"/>
    <cellStyle name="20% - Accent6 3 3" xfId="95"/>
    <cellStyle name="20% - Accent6 4" xfId="96"/>
    <cellStyle name="20% - Accent6 4 2" xfId="97"/>
    <cellStyle name="20% - Accent6 5" xfId="98"/>
    <cellStyle name="20% - Accent6 6" xfId="99"/>
    <cellStyle name="40% - Accent1 2" xfId="100"/>
    <cellStyle name="40% - Accent1 2 2" xfId="101"/>
    <cellStyle name="40% - Accent1 2 2 2" xfId="102"/>
    <cellStyle name="40% - Accent1 2 2 2 2" xfId="103"/>
    <cellStyle name="40% - Accent1 2 2 3" xfId="104"/>
    <cellStyle name="40% - Accent1 2 3" xfId="105"/>
    <cellStyle name="40% - Accent1 2 3 2" xfId="106"/>
    <cellStyle name="40% - Accent1 2 4" xfId="107"/>
    <cellStyle name="40% - Accent1 3" xfId="108"/>
    <cellStyle name="40% - Accent1 3 2" xfId="109"/>
    <cellStyle name="40% - Accent1 3 2 2" xfId="110"/>
    <cellStyle name="40% - Accent1 3 3" xfId="111"/>
    <cellStyle name="40% - Accent1 4" xfId="112"/>
    <cellStyle name="40% - Accent1 4 2" xfId="113"/>
    <cellStyle name="40% - Accent1 5" xfId="114"/>
    <cellStyle name="40% - Accent1 6" xfId="115"/>
    <cellStyle name="40% - Accent2 2" xfId="116"/>
    <cellStyle name="40% - Accent2 2 2" xfId="117"/>
    <cellStyle name="40% - Accent2 2 2 2" xfId="118"/>
    <cellStyle name="40% - Accent2 2 2 2 2" xfId="119"/>
    <cellStyle name="40% - Accent2 2 2 3" xfId="120"/>
    <cellStyle name="40% - Accent2 2 3" xfId="121"/>
    <cellStyle name="40% - Accent2 2 3 2" xfId="122"/>
    <cellStyle name="40% - Accent2 2 4" xfId="123"/>
    <cellStyle name="40% - Accent2 3" xfId="124"/>
    <cellStyle name="40% - Accent2 3 2" xfId="125"/>
    <cellStyle name="40% - Accent2 3 2 2" xfId="126"/>
    <cellStyle name="40% - Accent2 3 3" xfId="127"/>
    <cellStyle name="40% - Accent2 4" xfId="128"/>
    <cellStyle name="40% - Accent2 4 2" xfId="129"/>
    <cellStyle name="40% - Accent2 5" xfId="130"/>
    <cellStyle name="40% - Accent2 6" xfId="131"/>
    <cellStyle name="40% - Accent3 2" xfId="132"/>
    <cellStyle name="40% - Accent3 2 2" xfId="133"/>
    <cellStyle name="40% - Accent3 2 2 2" xfId="134"/>
    <cellStyle name="40% - Accent3 2 2 2 2" xfId="135"/>
    <cellStyle name="40% - Accent3 2 2 3" xfId="136"/>
    <cellStyle name="40% - Accent3 2 3" xfId="137"/>
    <cellStyle name="40% - Accent3 2 3 2" xfId="138"/>
    <cellStyle name="40% - Accent3 2 4" xfId="139"/>
    <cellStyle name="40% - Accent3 3" xfId="140"/>
    <cellStyle name="40% - Accent3 3 2" xfId="141"/>
    <cellStyle name="40% - Accent3 3 2 2" xfId="142"/>
    <cellStyle name="40% - Accent3 3 3" xfId="143"/>
    <cellStyle name="40% - Accent3 4" xfId="144"/>
    <cellStyle name="40% - Accent3 4 2" xfId="145"/>
    <cellStyle name="40% - Accent3 5" xfId="146"/>
    <cellStyle name="40% - Accent3 6" xfId="147"/>
    <cellStyle name="40% - Accent4 2" xfId="148"/>
    <cellStyle name="40% - Accent4 2 2" xfId="149"/>
    <cellStyle name="40% - Accent4 2 2 2" xfId="150"/>
    <cellStyle name="40% - Accent4 2 2 2 2" xfId="151"/>
    <cellStyle name="40% - Accent4 2 2 3" xfId="152"/>
    <cellStyle name="40% - Accent4 2 3" xfId="153"/>
    <cellStyle name="40% - Accent4 2 3 2" xfId="154"/>
    <cellStyle name="40% - Accent4 2 4" xfId="155"/>
    <cellStyle name="40% - Accent4 3" xfId="156"/>
    <cellStyle name="40% - Accent4 3 2" xfId="157"/>
    <cellStyle name="40% - Accent4 3 2 2" xfId="158"/>
    <cellStyle name="40% - Accent4 3 3" xfId="159"/>
    <cellStyle name="40% - Accent4 4" xfId="160"/>
    <cellStyle name="40% - Accent4 4 2" xfId="161"/>
    <cellStyle name="40% - Accent4 5" xfId="162"/>
    <cellStyle name="40% - Accent4 6" xfId="163"/>
    <cellStyle name="40% - Accent5 2" xfId="164"/>
    <cellStyle name="40% - Accent5 2 2" xfId="165"/>
    <cellStyle name="40% - Accent5 2 2 2" xfId="166"/>
    <cellStyle name="40% - Accent5 2 2 2 2" xfId="167"/>
    <cellStyle name="40% - Accent5 2 2 3" xfId="168"/>
    <cellStyle name="40% - Accent5 2 3" xfId="169"/>
    <cellStyle name="40% - Accent5 2 3 2" xfId="170"/>
    <cellStyle name="40% - Accent5 2 4" xfId="171"/>
    <cellStyle name="40% - Accent5 3" xfId="172"/>
    <cellStyle name="40% - Accent5 3 2" xfId="173"/>
    <cellStyle name="40% - Accent5 3 2 2" xfId="174"/>
    <cellStyle name="40% - Accent5 3 3" xfId="175"/>
    <cellStyle name="40% - Accent5 4" xfId="176"/>
    <cellStyle name="40% - Accent5 4 2" xfId="177"/>
    <cellStyle name="40% - Accent5 5" xfId="178"/>
    <cellStyle name="40% - Accent5 6" xfId="179"/>
    <cellStyle name="40% - Accent6 2" xfId="180"/>
    <cellStyle name="40% - Accent6 2 2" xfId="181"/>
    <cellStyle name="40% - Accent6 2 2 2" xfId="182"/>
    <cellStyle name="40% - Accent6 2 2 2 2" xfId="183"/>
    <cellStyle name="40% - Accent6 2 2 3" xfId="184"/>
    <cellStyle name="40% - Accent6 2 3" xfId="185"/>
    <cellStyle name="40% - Accent6 2 3 2" xfId="186"/>
    <cellStyle name="40% - Accent6 2 4" xfId="187"/>
    <cellStyle name="40% - Accent6 3" xfId="188"/>
    <cellStyle name="40% - Accent6 3 2" xfId="189"/>
    <cellStyle name="40% - Accent6 3 2 2" xfId="190"/>
    <cellStyle name="40% - Accent6 3 3" xfId="191"/>
    <cellStyle name="40% - Accent6 4" xfId="192"/>
    <cellStyle name="40% - Accent6 4 2" xfId="193"/>
    <cellStyle name="40% - Accent6 5" xfId="194"/>
    <cellStyle name="40% - Accent6 6" xfId="195"/>
    <cellStyle name="Comma 2" xfId="256"/>
    <cellStyle name="Comma 3" xfId="257"/>
    <cellStyle name="Comma 4" xfId="258"/>
    <cellStyle name="Comma 5" xfId="259"/>
    <cellStyle name="Comma 5 2" xfId="260"/>
    <cellStyle name="Comma 5 2 2" xfId="261"/>
    <cellStyle name="Comma 5 2 2 2" xfId="262"/>
    <cellStyle name="Comma 5 2 3" xfId="263"/>
    <cellStyle name="Comma 5 3" xfId="264"/>
    <cellStyle name="Comma 5 3 2" xfId="265"/>
    <cellStyle name="Comma 5 4" xfId="266"/>
    <cellStyle name="Comma 6" xfId="267"/>
    <cellStyle name="Currency" xfId="1" builtinId="4"/>
    <cellStyle name="Currency 10" xfId="196"/>
    <cellStyle name="Currency 10 2" xfId="197"/>
    <cellStyle name="Currency 11" xfId="253"/>
    <cellStyle name="Currency 2" xfId="2"/>
    <cellStyle name="Currency 2 2" xfId="198"/>
    <cellStyle name="Currency 2 3" xfId="199"/>
    <cellStyle name="Currency 3" xfId="200"/>
    <cellStyle name="Currency 4" xfId="201"/>
    <cellStyle name="Currency 4 2" xfId="202"/>
    <cellStyle name="Currency 5" xfId="203"/>
    <cellStyle name="Currency 5 2" xfId="204"/>
    <cellStyle name="Currency 5 2 2" xfId="268"/>
    <cellStyle name="Currency 5 3" xfId="269"/>
    <cellStyle name="Currency 6" xfId="205"/>
    <cellStyle name="Currency 7" xfId="206"/>
    <cellStyle name="Currency 8" xfId="207"/>
    <cellStyle name="Currency 9" xfId="208"/>
    <cellStyle name="Normal" xfId="0" builtinId="0"/>
    <cellStyle name="Normal 10" xfId="209"/>
    <cellStyle name="Normal 10 2" xfId="210"/>
    <cellStyle name="Normal 11" xfId="252"/>
    <cellStyle name="Normal 11 2" xfId="270"/>
    <cellStyle name="Normal 12" xfId="271"/>
    <cellStyle name="Normal 12 2" xfId="272"/>
    <cellStyle name="Normal 12 2 2" xfId="273"/>
    <cellStyle name="Normal 12 3" xfId="274"/>
    <cellStyle name="Normal 13" xfId="275"/>
    <cellStyle name="Normal 13 2" xfId="276"/>
    <cellStyle name="Normal 14" xfId="277"/>
    <cellStyle name="Normal 14 2" xfId="278"/>
    <cellStyle name="Normal 14 2 2" xfId="279"/>
    <cellStyle name="Normal 14 3" xfId="280"/>
    <cellStyle name="Normal 15" xfId="281"/>
    <cellStyle name="Normal 15 2" xfId="282"/>
    <cellStyle name="Normal 15 2 2" xfId="283"/>
    <cellStyle name="Normal 15 2 2 2" xfId="284"/>
    <cellStyle name="Normal 15 2 3" xfId="285"/>
    <cellStyle name="Normal 15 3" xfId="286"/>
    <cellStyle name="Normal 15 3 2" xfId="287"/>
    <cellStyle name="Normal 15 4" xfId="288"/>
    <cellStyle name="Normal 16" xfId="289"/>
    <cellStyle name="Normal 17" xfId="290"/>
    <cellStyle name="Normal 17 2" xfId="291"/>
    <cellStyle name="Normal 18" xfId="292"/>
    <cellStyle name="Normal 19" xfId="254"/>
    <cellStyle name="Normal 19 2" xfId="293"/>
    <cellStyle name="Normal 2" xfId="211"/>
    <cellStyle name="Normal 2 2" xfId="212"/>
    <cellStyle name="Normal 2 3" xfId="213"/>
    <cellStyle name="Normal 2 4" xfId="214"/>
    <cellStyle name="Normal 2 4 2" xfId="294"/>
    <cellStyle name="Normal 2 5" xfId="295"/>
    <cellStyle name="Normal 2 6" xfId="380"/>
    <cellStyle name="Normal 2 7" xfId="381"/>
    <cellStyle name="Normal 20" xfId="255"/>
    <cellStyle name="Normal 20 2" xfId="296"/>
    <cellStyle name="Normal 21" xfId="297"/>
    <cellStyle name="Normal 21 2" xfId="298"/>
    <cellStyle name="Normal 22" xfId="299"/>
    <cellStyle name="Normal 23" xfId="300"/>
    <cellStyle name="Normal 3" xfId="215"/>
    <cellStyle name="Normal 3 2" xfId="3"/>
    <cellStyle name="Normal 3 2 2" xfId="216"/>
    <cellStyle name="Normal 3 3" xfId="217"/>
    <cellStyle name="Normal 3 4" xfId="382"/>
    <cellStyle name="Normal 4" xfId="218"/>
    <cellStyle name="Normal 4 2" xfId="219"/>
    <cellStyle name="Normal 4 2 2" xfId="220"/>
    <cellStyle name="Normal 4 3" xfId="221"/>
    <cellStyle name="Normal 4 3 2" xfId="222"/>
    <cellStyle name="Normal 4 4" xfId="223"/>
    <cellStyle name="Normal 5" xfId="224"/>
    <cellStyle name="Normal 5 2" xfId="225"/>
    <cellStyle name="Normal 6" xfId="226"/>
    <cellStyle name="Normal 7" xfId="227"/>
    <cellStyle name="Normal 7 2" xfId="228"/>
    <cellStyle name="Normal 7 2 2" xfId="229"/>
    <cellStyle name="Normal 7 2 2 2" xfId="230"/>
    <cellStyle name="Normal 7 3" xfId="231"/>
    <cellStyle name="Normal 8" xfId="232"/>
    <cellStyle name="Normal 8 2" xfId="301"/>
    <cellStyle name="Normal 8 2 2" xfId="302"/>
    <cellStyle name="Normal 8 3" xfId="303"/>
    <cellStyle name="Normal 9" xfId="233"/>
    <cellStyle name="Normal 9 2" xfId="304"/>
    <cellStyle name="Note 2" xfId="234"/>
    <cellStyle name="Note 2 2" xfId="235"/>
    <cellStyle name="Note 2 2 2" xfId="236"/>
    <cellStyle name="Note 2 2 2 2" xfId="237"/>
    <cellStyle name="Note 2 2 3" xfId="238"/>
    <cellStyle name="Note 2 3" xfId="239"/>
    <cellStyle name="Note 2 3 2" xfId="240"/>
    <cellStyle name="Note 2 4" xfId="241"/>
    <cellStyle name="Note 3" xfId="242"/>
    <cellStyle name="Note 3 2" xfId="243"/>
    <cellStyle name="Note 3 2 2" xfId="244"/>
    <cellStyle name="Note 3 3" xfId="245"/>
    <cellStyle name="Note 4" xfId="246"/>
    <cellStyle name="Note 4 2" xfId="247"/>
    <cellStyle name="Note 5" xfId="248"/>
    <cellStyle name="Note 5 2" xfId="249"/>
    <cellStyle name="Note 6" xfId="250"/>
    <cellStyle name="Note 7" xfId="251"/>
    <cellStyle name="Percent 2" xfId="305"/>
    <cellStyle name="Percent 3" xfId="306"/>
    <cellStyle name="Percent 3 2" xfId="307"/>
    <cellStyle name="SAPBEXaggData" xfId="308"/>
    <cellStyle name="SAPBEXaggData 2" xfId="309"/>
    <cellStyle name="SAPBEXaggData 2 2" xfId="310"/>
    <cellStyle name="SAPBEXaggDataEmph" xfId="311"/>
    <cellStyle name="SAPBEXaggItem" xfId="312"/>
    <cellStyle name="SAPBEXaggItemX" xfId="313"/>
    <cellStyle name="SAPBEXchaText" xfId="314"/>
    <cellStyle name="SAPBEXchaText 2" xfId="315"/>
    <cellStyle name="SAPBEXchaText 2 2" xfId="316"/>
    <cellStyle name="SAPBEXchaText 3" xfId="317"/>
    <cellStyle name="SAPBEXchaText 4" xfId="318"/>
    <cellStyle name="SAPBEXchaText 4 2" xfId="319"/>
    <cellStyle name="SAPBEXexcBad7" xfId="320"/>
    <cellStyle name="SAPBEXexcBad8" xfId="321"/>
    <cellStyle name="SAPBEXexcBad9" xfId="322"/>
    <cellStyle name="SAPBEXexcCritical4" xfId="323"/>
    <cellStyle name="SAPBEXexcCritical5" xfId="324"/>
    <cellStyle name="SAPBEXexcCritical6" xfId="325"/>
    <cellStyle name="SAPBEXexcGood1" xfId="326"/>
    <cellStyle name="SAPBEXexcGood2" xfId="327"/>
    <cellStyle name="SAPBEXexcGood3" xfId="328"/>
    <cellStyle name="SAPBEXfilterDrill" xfId="329"/>
    <cellStyle name="SAPBEXfilterItem" xfId="330"/>
    <cellStyle name="SAPBEXfilterItem 2" xfId="331"/>
    <cellStyle name="SAPBEXfilterItem 2 2" xfId="332"/>
    <cellStyle name="SAPBEXfilterItem 3" xfId="333"/>
    <cellStyle name="SAPBEXfilterText" xfId="334"/>
    <cellStyle name="SAPBEXfilterText 2" xfId="335"/>
    <cellStyle name="SAPBEXformats" xfId="336"/>
    <cellStyle name="SAPBEXformats 2" xfId="337"/>
    <cellStyle name="SAPBEXheaderItem" xfId="338"/>
    <cellStyle name="SAPBEXheaderItem 2" xfId="339"/>
    <cellStyle name="SAPBEXheaderText" xfId="340"/>
    <cellStyle name="SAPBEXheaderText 2" xfId="341"/>
    <cellStyle name="SAPBEXHLevel0" xfId="342"/>
    <cellStyle name="SAPBEXHLevel0 2" xfId="343"/>
    <cellStyle name="SAPBEXHLevel0X" xfId="344"/>
    <cellStyle name="SAPBEXHLevel0X 2" xfId="345"/>
    <cellStyle name="SAPBEXHLevel1" xfId="346"/>
    <cellStyle name="SAPBEXHLevel1 2" xfId="347"/>
    <cellStyle name="SAPBEXHLevel1X" xfId="348"/>
    <cellStyle name="SAPBEXHLevel1X 2" xfId="349"/>
    <cellStyle name="SAPBEXHLevel2" xfId="350"/>
    <cellStyle name="SAPBEXHLevel2 2" xfId="351"/>
    <cellStyle name="SAPBEXHLevel2X" xfId="352"/>
    <cellStyle name="SAPBEXHLevel2X 2" xfId="353"/>
    <cellStyle name="SAPBEXHLevel3" xfId="354"/>
    <cellStyle name="SAPBEXHLevel3 2" xfId="355"/>
    <cellStyle name="SAPBEXHLevel3X" xfId="356"/>
    <cellStyle name="SAPBEXHLevel3X 2" xfId="357"/>
    <cellStyle name="SAPBEXresData" xfId="358"/>
    <cellStyle name="SAPBEXresDataEmph" xfId="359"/>
    <cellStyle name="SAPBEXresItem" xfId="360"/>
    <cellStyle name="SAPBEXresItemX" xfId="361"/>
    <cellStyle name="SAPBEXstdData" xfId="362"/>
    <cellStyle name="SAPBEXstdDataEmph" xfId="363"/>
    <cellStyle name="SAPBEXstdItem" xfId="364"/>
    <cellStyle name="SAPBEXstdItem 2" xfId="365"/>
    <cellStyle name="SAPBEXstdItem 2 2" xfId="366"/>
    <cellStyle name="SAPBEXstdItem 3" xfId="367"/>
    <cellStyle name="SAPBEXstdItem 4" xfId="368"/>
    <cellStyle name="SAPBEXstdItem 4 2" xfId="369"/>
    <cellStyle name="SAPBEXstdItem 5" xfId="370"/>
    <cellStyle name="SAPBEXstdItem 5 2" xfId="371"/>
    <cellStyle name="SAPBEXstdItemX" xfId="372"/>
    <cellStyle name="SAPBEXstdItemX 2" xfId="373"/>
    <cellStyle name="SAPBEXstdItemX 2 2" xfId="374"/>
    <cellStyle name="SAPBEXstdItemX 3" xfId="375"/>
    <cellStyle name="SAPBEXstdItemX 4" xfId="376"/>
    <cellStyle name="SAPBEXstdItemX 4 2" xfId="377"/>
    <cellStyle name="SAPBEXtitle" xfId="378"/>
    <cellStyle name="SAPBEXundefined" xfId="379"/>
  </cellStyles>
  <dxfs count="0"/>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 Id="rId27"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7</xdr:col>
      <xdr:colOff>250534</xdr:colOff>
      <xdr:row>6</xdr:row>
      <xdr:rowOff>45535</xdr:rowOff>
    </xdr:from>
    <xdr:ext cx="184730" cy="937629"/>
    <xdr:sp macro="" textlink="">
      <xdr:nvSpPr>
        <xdr:cNvPr id="3" name="Rectangle 2"/>
        <xdr:cNvSpPr/>
      </xdr:nvSpPr>
      <xdr:spPr>
        <a:xfrm>
          <a:off x="9023059" y="370313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250534</xdr:colOff>
      <xdr:row>7</xdr:row>
      <xdr:rowOff>45535</xdr:rowOff>
    </xdr:from>
    <xdr:ext cx="184730" cy="937629"/>
    <xdr:sp macro="" textlink="">
      <xdr:nvSpPr>
        <xdr:cNvPr id="2" name="Rectangle 1"/>
        <xdr:cNvSpPr/>
      </xdr:nvSpPr>
      <xdr:spPr>
        <a:xfrm>
          <a:off x="8908759" y="370313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wasserman\Desktop\Initial%20Project%20Scores\P3.0%20Existing%20Projects%202-4-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rioritization%202.0\Projects\Urban%20Loops\Mobility%20Fund\Project%20Evaluation\Potential%20Projec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onnect.ncdot.gov/Prioritization%202.0/Projects/Urban%20Loops/Mobility%20Fund/Project%20Evaluation/Potential%20Projec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mvollert\AppData\Local\Microsoft\Windows\Temporary%20Internet%20Files\Content.Outlook\7T3AZ8G0\P3_0%20-%20Aviation%20Projects%20Import%20Info%20Final_sent_Corrected%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setzer\AppData\Local\Microsoft\Windows\Temporary%20Internet%20Files\Content.Outlook\KDEW3L1E\Initial%20Project%20Scores\P3.0%20Existing%20Projects%202-4-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ncdot.gov/Users/etalanker/AppData/Local/Microsoft/Windows/Temporary%20Internet%20Files/Content.Outlook/EPTUZKCO/Initial%20Project%20Scores/P3.0%20Existing%20Projects%202-4-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Initial%20Project%20Scores\P3.0%20Existing%20Projects%202-4-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obility%20Fund\2012%20Solicitation\DRAFT%20Mobility%20Fund%20Scores%20-%206-6-12%20with%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nnect.ncdot.gov/Mobility%20Fund/2012%20Solicitation/DRAFT%20Mobility%20Fund%20Scores%20-%206-6-12%20with%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unding%20Scenarios\Spreadsheets\Strategic%20Transportation%20Investments%20MASTER%20Spreadsheet%202-11-14%20Test.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nnect.ncdot.gov/Funding%20Scenarios/Spreadsheets/Strategic%20Transportation%20Investments%20MASTER%20Spreadsheet%202-11-14%20Test.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setzer\AppData\Local\Microsoft\Windows\Temporary%20Internet%20Files\Content.Outlook\KDEW3L1E\Interchange-Intersection%20Projects\All%20New%20Interchange-Intersection%20Submittals%20(Phase%20III)%204-2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
  <sheetViews>
    <sheetView workbookViewId="0">
      <selection activeCell="E16" sqref="E16"/>
    </sheetView>
  </sheetViews>
  <sheetFormatPr defaultRowHeight="15" x14ac:dyDescent="0.25"/>
  <cols>
    <col min="4" max="4" width="17.85546875" customWidth="1"/>
    <col min="5" max="5" width="76.140625" customWidth="1"/>
    <col min="6" max="6" width="11.28515625" customWidth="1"/>
    <col min="7" max="7" width="22" bestFit="1" customWidth="1"/>
    <col min="8" max="8" width="13.140625" bestFit="1" customWidth="1"/>
    <col min="9" max="9" width="8.85546875" bestFit="1" customWidth="1"/>
  </cols>
  <sheetData>
    <row r="1" spans="1:9" ht="38.25" x14ac:dyDescent="0.25">
      <c r="A1" s="21" t="s">
        <v>78</v>
      </c>
      <c r="B1" s="21" t="s">
        <v>950</v>
      </c>
      <c r="C1" s="21" t="s">
        <v>2</v>
      </c>
      <c r="D1" s="21" t="s">
        <v>6</v>
      </c>
      <c r="E1" s="21" t="s">
        <v>82</v>
      </c>
      <c r="F1" s="21" t="s">
        <v>10</v>
      </c>
      <c r="G1" s="21" t="s">
        <v>956</v>
      </c>
      <c r="H1" s="22" t="s">
        <v>12</v>
      </c>
      <c r="I1" s="39" t="s">
        <v>290</v>
      </c>
    </row>
    <row r="2" spans="1:9" ht="34.5" customHeight="1" x14ac:dyDescent="0.25">
      <c r="A2" s="40" t="s">
        <v>291</v>
      </c>
      <c r="B2" s="41" t="s">
        <v>954</v>
      </c>
      <c r="C2" s="41" t="s">
        <v>292</v>
      </c>
      <c r="D2" s="40" t="s">
        <v>294</v>
      </c>
      <c r="E2" s="40" t="s">
        <v>296</v>
      </c>
      <c r="F2" s="84" t="s">
        <v>50</v>
      </c>
      <c r="G2" s="85" t="s">
        <v>28</v>
      </c>
      <c r="H2" s="42">
        <v>21278000</v>
      </c>
      <c r="I2" s="86">
        <v>100</v>
      </c>
    </row>
    <row r="3" spans="1:9" ht="30" customHeight="1" x14ac:dyDescent="0.25">
      <c r="A3" s="40" t="s">
        <v>299</v>
      </c>
      <c r="B3" s="41" t="s">
        <v>954</v>
      </c>
      <c r="C3" s="41" t="s">
        <v>292</v>
      </c>
      <c r="D3" s="40" t="s">
        <v>301</v>
      </c>
      <c r="E3" s="40" t="s">
        <v>304</v>
      </c>
      <c r="F3" s="84" t="s">
        <v>306</v>
      </c>
      <c r="G3" s="85" t="s">
        <v>97</v>
      </c>
      <c r="H3" s="42">
        <v>17753000</v>
      </c>
      <c r="I3" s="86">
        <v>100</v>
      </c>
    </row>
    <row r="4" spans="1:9" ht="22.5" customHeight="1" x14ac:dyDescent="0.25">
      <c r="A4" s="40" t="s">
        <v>307</v>
      </c>
      <c r="B4" s="41" t="s">
        <v>954</v>
      </c>
      <c r="C4" s="41" t="s">
        <v>308</v>
      </c>
      <c r="D4" s="40" t="s">
        <v>310</v>
      </c>
      <c r="E4" s="40" t="s">
        <v>312</v>
      </c>
      <c r="F4" s="84" t="s">
        <v>314</v>
      </c>
      <c r="G4" s="85" t="s">
        <v>238</v>
      </c>
      <c r="H4" s="42">
        <v>19035000</v>
      </c>
      <c r="I4" s="86">
        <v>100</v>
      </c>
    </row>
    <row r="5" spans="1:9" ht="22.5" customHeight="1" x14ac:dyDescent="0.25">
      <c r="A5" s="40" t="s">
        <v>316</v>
      </c>
      <c r="B5" s="41" t="s">
        <v>954</v>
      </c>
      <c r="C5" s="41" t="s">
        <v>292</v>
      </c>
      <c r="D5" s="40" t="s">
        <v>317</v>
      </c>
      <c r="E5" s="40" t="s">
        <v>319</v>
      </c>
      <c r="F5" s="84" t="s">
        <v>50</v>
      </c>
      <c r="G5" s="85" t="s">
        <v>28</v>
      </c>
      <c r="H5" s="42">
        <v>5055000</v>
      </c>
      <c r="I5" s="86">
        <v>100</v>
      </c>
    </row>
    <row r="6" spans="1:9" ht="29.25" customHeight="1" x14ac:dyDescent="0.25">
      <c r="A6" s="40" t="s">
        <v>320</v>
      </c>
      <c r="B6" s="41" t="s">
        <v>954</v>
      </c>
      <c r="C6" s="41" t="s">
        <v>308</v>
      </c>
      <c r="D6" s="40" t="s">
        <v>310</v>
      </c>
      <c r="E6" s="40" t="s">
        <v>324</v>
      </c>
      <c r="F6" s="84" t="s">
        <v>325</v>
      </c>
      <c r="G6" s="85" t="s">
        <v>97</v>
      </c>
      <c r="H6" s="42">
        <v>32060000</v>
      </c>
      <c r="I6" s="86">
        <v>100</v>
      </c>
    </row>
    <row r="7" spans="1:9" ht="31.5" customHeight="1" x14ac:dyDescent="0.25">
      <c r="A7" s="40" t="s">
        <v>326</v>
      </c>
      <c r="B7" s="41" t="s">
        <v>954</v>
      </c>
      <c r="C7" s="41" t="s">
        <v>292</v>
      </c>
      <c r="D7" s="40" t="s">
        <v>317</v>
      </c>
      <c r="E7" s="40" t="s">
        <v>329</v>
      </c>
      <c r="F7" s="84" t="s">
        <v>325</v>
      </c>
      <c r="G7" s="85" t="s">
        <v>97</v>
      </c>
      <c r="H7" s="42">
        <v>7191000</v>
      </c>
      <c r="I7" s="86">
        <v>100</v>
      </c>
    </row>
    <row r="8" spans="1:9" ht="31.5" customHeight="1" x14ac:dyDescent="0.25">
      <c r="A8" s="40" t="s">
        <v>330</v>
      </c>
      <c r="B8" s="41" t="s">
        <v>954</v>
      </c>
      <c r="C8" s="41" t="s">
        <v>292</v>
      </c>
      <c r="D8" s="40" t="s">
        <v>331</v>
      </c>
      <c r="E8" s="40" t="s">
        <v>334</v>
      </c>
      <c r="F8" s="84" t="s">
        <v>325</v>
      </c>
      <c r="G8" s="85" t="s">
        <v>97</v>
      </c>
      <c r="H8" s="42">
        <v>15126000</v>
      </c>
      <c r="I8" s="86">
        <v>100</v>
      </c>
    </row>
    <row r="9" spans="1:9" ht="41.25" customHeight="1" x14ac:dyDescent="0.25">
      <c r="A9" s="40" t="s">
        <v>335</v>
      </c>
      <c r="B9" s="41" t="s">
        <v>954</v>
      </c>
      <c r="C9" s="41" t="s">
        <v>292</v>
      </c>
      <c r="D9" s="40" t="s">
        <v>336</v>
      </c>
      <c r="E9" s="40" t="s">
        <v>339</v>
      </c>
      <c r="F9" s="84" t="s">
        <v>306</v>
      </c>
      <c r="G9" s="85" t="s">
        <v>97</v>
      </c>
      <c r="H9" s="42">
        <v>22619000</v>
      </c>
      <c r="I9" s="86">
        <v>100</v>
      </c>
    </row>
    <row r="10" spans="1:9" ht="27.75" customHeight="1" x14ac:dyDescent="0.25">
      <c r="A10" s="40" t="s">
        <v>347</v>
      </c>
      <c r="B10" s="41" t="s">
        <v>954</v>
      </c>
      <c r="C10" s="41" t="s">
        <v>292</v>
      </c>
      <c r="D10" s="40" t="s">
        <v>349</v>
      </c>
      <c r="E10" s="40" t="s">
        <v>352</v>
      </c>
      <c r="F10" s="84" t="s">
        <v>27</v>
      </c>
      <c r="G10" s="85" t="s">
        <v>28</v>
      </c>
      <c r="H10" s="42">
        <v>7300000</v>
      </c>
      <c r="I10" s="86">
        <v>100</v>
      </c>
    </row>
    <row r="11" spans="1:9" ht="36.75" customHeight="1" x14ac:dyDescent="0.25">
      <c r="A11" s="40" t="s">
        <v>358</v>
      </c>
      <c r="B11" s="41" t="s">
        <v>954</v>
      </c>
      <c r="C11" s="41" t="s">
        <v>308</v>
      </c>
      <c r="D11" s="40" t="s">
        <v>360</v>
      </c>
      <c r="E11" s="40" t="s">
        <v>363</v>
      </c>
      <c r="F11" s="84" t="s">
        <v>33</v>
      </c>
      <c r="G11" s="85" t="s">
        <v>28</v>
      </c>
      <c r="H11" s="42">
        <v>11421000</v>
      </c>
      <c r="I11" s="86">
        <v>100</v>
      </c>
    </row>
    <row r="12" spans="1:9" ht="31.5" customHeight="1" x14ac:dyDescent="0.25">
      <c r="A12" s="40" t="s">
        <v>368</v>
      </c>
      <c r="B12" s="41" t="s">
        <v>954</v>
      </c>
      <c r="C12" s="41" t="s">
        <v>292</v>
      </c>
      <c r="D12" s="40" t="s">
        <v>369</v>
      </c>
      <c r="E12" s="40" t="s">
        <v>372</v>
      </c>
      <c r="F12" s="84" t="s">
        <v>27</v>
      </c>
      <c r="G12" s="85" t="s">
        <v>28</v>
      </c>
      <c r="H12" s="42">
        <v>23807000</v>
      </c>
      <c r="I12" s="86">
        <v>100</v>
      </c>
    </row>
    <row r="13" spans="1:9" ht="34.5" customHeight="1" x14ac:dyDescent="0.25">
      <c r="A13" s="40" t="s">
        <v>391</v>
      </c>
      <c r="B13" s="41" t="s">
        <v>954</v>
      </c>
      <c r="C13" s="41" t="s">
        <v>308</v>
      </c>
      <c r="D13" s="40" t="s">
        <v>393</v>
      </c>
      <c r="E13" s="40" t="s">
        <v>396</v>
      </c>
      <c r="F13" s="84" t="s">
        <v>398</v>
      </c>
      <c r="G13" s="85" t="s">
        <v>28</v>
      </c>
      <c r="H13" s="42">
        <v>10700000</v>
      </c>
      <c r="I13" s="86">
        <v>100</v>
      </c>
    </row>
    <row r="14" spans="1:9" ht="32.25" customHeight="1" x14ac:dyDescent="0.25">
      <c r="A14" s="40" t="s">
        <v>404</v>
      </c>
      <c r="B14" s="41" t="s">
        <v>954</v>
      </c>
      <c r="C14" s="41" t="s">
        <v>308</v>
      </c>
      <c r="D14" s="40" t="s">
        <v>393</v>
      </c>
      <c r="E14" s="40" t="s">
        <v>403</v>
      </c>
      <c r="F14" s="84" t="s">
        <v>398</v>
      </c>
      <c r="G14" s="85" t="s">
        <v>28</v>
      </c>
      <c r="H14" s="42">
        <v>51500000</v>
      </c>
      <c r="I14" s="86">
        <v>100</v>
      </c>
    </row>
    <row r="15" spans="1:9" ht="30.75" customHeight="1" x14ac:dyDescent="0.25">
      <c r="A15" s="40" t="s">
        <v>399</v>
      </c>
      <c r="B15" s="41" t="s">
        <v>954</v>
      </c>
      <c r="C15" s="41" t="s">
        <v>308</v>
      </c>
      <c r="D15" s="40" t="s">
        <v>393</v>
      </c>
      <c r="E15" s="40" t="s">
        <v>403</v>
      </c>
      <c r="F15" s="84" t="s">
        <v>398</v>
      </c>
      <c r="G15" s="85" t="s">
        <v>28</v>
      </c>
      <c r="H15" s="42">
        <v>381225000</v>
      </c>
      <c r="I15" s="86">
        <v>100</v>
      </c>
    </row>
    <row r="16" spans="1:9" ht="36" customHeight="1" x14ac:dyDescent="0.25">
      <c r="A16" s="40" t="s">
        <v>435</v>
      </c>
      <c r="B16" s="41" t="s">
        <v>954</v>
      </c>
      <c r="C16" s="41" t="s">
        <v>292</v>
      </c>
      <c r="D16" s="40" t="s">
        <v>437</v>
      </c>
      <c r="E16" s="40" t="s">
        <v>440</v>
      </c>
      <c r="F16" s="84" t="s">
        <v>441</v>
      </c>
      <c r="G16" s="85" t="s">
        <v>132</v>
      </c>
      <c r="H16" s="42">
        <v>27000000</v>
      </c>
      <c r="I16" s="86">
        <v>100</v>
      </c>
    </row>
    <row r="17" spans="1:9" ht="25.5" x14ac:dyDescent="0.25">
      <c r="A17" s="40" t="s">
        <v>465</v>
      </c>
      <c r="B17" s="41" t="s">
        <v>954</v>
      </c>
      <c r="C17" s="41" t="s">
        <v>308</v>
      </c>
      <c r="D17" s="40" t="s">
        <v>467</v>
      </c>
      <c r="E17" s="40" t="s">
        <v>383</v>
      </c>
      <c r="F17" s="84" t="s">
        <v>384</v>
      </c>
      <c r="G17" s="85" t="s">
        <v>28</v>
      </c>
      <c r="H17" s="42">
        <v>43700000</v>
      </c>
      <c r="I17" s="86">
        <v>100</v>
      </c>
    </row>
    <row r="18" spans="1:9" ht="27" customHeight="1" x14ac:dyDescent="0.25">
      <c r="A18" s="40" t="s">
        <v>508</v>
      </c>
      <c r="B18" s="41" t="s">
        <v>954</v>
      </c>
      <c r="C18" s="41" t="s">
        <v>292</v>
      </c>
      <c r="D18" s="40" t="s">
        <v>449</v>
      </c>
      <c r="E18" s="40" t="s">
        <v>512</v>
      </c>
      <c r="F18" s="84" t="s">
        <v>513</v>
      </c>
      <c r="G18" s="85" t="s">
        <v>28</v>
      </c>
      <c r="H18" s="42">
        <v>108414000</v>
      </c>
      <c r="I18" s="86">
        <v>100</v>
      </c>
    </row>
    <row r="19" spans="1:9" x14ac:dyDescent="0.25">
      <c r="I19" s="56"/>
    </row>
  </sheetData>
  <printOptions horizontalCentered="1"/>
  <pageMargins left="0.7" right="0.7" top="0.75" bottom="0.75" header="0.3" footer="0.3"/>
  <pageSetup paperSize="17" orientation="landscape" r:id="rId1"/>
  <headerFooter>
    <oddHeader>&amp;L&amp;"-,Bold"&amp;20Draft, June 9, 2014&amp;C&amp;"-,Bold"&amp;20Division 14 Regional Needs Projects Local Points Summary - All Modes&amp;R&amp;"-,Bold"&amp;20Draft, June 9, 2014</oddHeader>
    <oddFooter>&amp;C&amp;"-,Bold"&amp;16Page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1"/>
  <sheetViews>
    <sheetView workbookViewId="0">
      <selection activeCell="G7" sqref="G7"/>
    </sheetView>
  </sheetViews>
  <sheetFormatPr defaultRowHeight="15" x14ac:dyDescent="0.25"/>
  <cols>
    <col min="3" max="3" width="10.140625" customWidth="1"/>
    <col min="4" max="4" width="18.85546875" customWidth="1"/>
    <col min="5" max="5" width="80.7109375" customWidth="1"/>
    <col min="6" max="6" width="15.42578125" customWidth="1"/>
    <col min="7" max="7" width="15.140625" customWidth="1"/>
    <col min="8" max="8" width="16.140625" customWidth="1"/>
  </cols>
  <sheetData>
    <row r="1" spans="1:9" ht="60" x14ac:dyDescent="0.25">
      <c r="A1" s="87" t="s">
        <v>1</v>
      </c>
      <c r="B1" s="88" t="s">
        <v>950</v>
      </c>
      <c r="C1" s="89" t="s">
        <v>2</v>
      </c>
      <c r="D1" s="89" t="s">
        <v>6</v>
      </c>
      <c r="E1" s="89" t="s">
        <v>8</v>
      </c>
      <c r="F1" s="89" t="s">
        <v>10</v>
      </c>
      <c r="G1" s="89" t="s">
        <v>11</v>
      </c>
      <c r="H1" s="89" t="s">
        <v>12</v>
      </c>
      <c r="I1" s="90" t="s">
        <v>20</v>
      </c>
    </row>
    <row r="2" spans="1:9" ht="75.75" customHeight="1" x14ac:dyDescent="0.25">
      <c r="A2" s="62" t="s">
        <v>21</v>
      </c>
      <c r="B2" s="63" t="s">
        <v>951</v>
      </c>
      <c r="C2" s="64" t="s">
        <v>22</v>
      </c>
      <c r="D2" s="64" t="s">
        <v>24</v>
      </c>
      <c r="E2" s="64" t="s">
        <v>26</v>
      </c>
      <c r="F2" s="71" t="s">
        <v>27</v>
      </c>
      <c r="G2" s="72" t="s">
        <v>28</v>
      </c>
      <c r="H2" s="65">
        <v>2715000</v>
      </c>
      <c r="I2" s="91">
        <v>25</v>
      </c>
    </row>
    <row r="3" spans="1:9" ht="53.25" customHeight="1" x14ac:dyDescent="0.25">
      <c r="A3" s="62" t="s">
        <v>29</v>
      </c>
      <c r="B3" s="63" t="s">
        <v>951</v>
      </c>
      <c r="C3" s="64" t="s">
        <v>22</v>
      </c>
      <c r="D3" s="64" t="s">
        <v>30</v>
      </c>
      <c r="E3" s="64" t="s">
        <v>32</v>
      </c>
      <c r="F3" s="71" t="s">
        <v>33</v>
      </c>
      <c r="G3" s="72" t="s">
        <v>28</v>
      </c>
      <c r="H3" s="65">
        <v>396000</v>
      </c>
      <c r="I3" s="91">
        <v>25</v>
      </c>
    </row>
    <row r="4" spans="1:9" ht="30.75" customHeight="1" x14ac:dyDescent="0.25">
      <c r="A4" s="62" t="s">
        <v>34</v>
      </c>
      <c r="B4" s="63" t="s">
        <v>951</v>
      </c>
      <c r="C4" s="64" t="s">
        <v>22</v>
      </c>
      <c r="D4" s="64" t="s">
        <v>30</v>
      </c>
      <c r="E4" s="64" t="s">
        <v>37</v>
      </c>
      <c r="F4" s="71" t="s">
        <v>33</v>
      </c>
      <c r="G4" s="72" t="s">
        <v>28</v>
      </c>
      <c r="H4" s="65">
        <v>807000</v>
      </c>
      <c r="I4" s="91">
        <v>25</v>
      </c>
    </row>
    <row r="5" spans="1:9" ht="49.5" customHeight="1" x14ac:dyDescent="0.25">
      <c r="A5" s="62" t="s">
        <v>38</v>
      </c>
      <c r="B5" s="63" t="s">
        <v>951</v>
      </c>
      <c r="C5" s="64" t="s">
        <v>22</v>
      </c>
      <c r="D5" s="64" t="s">
        <v>30</v>
      </c>
      <c r="E5" s="64" t="s">
        <v>41</v>
      </c>
      <c r="F5" s="71" t="s">
        <v>33</v>
      </c>
      <c r="G5" s="72" t="s">
        <v>28</v>
      </c>
      <c r="H5" s="65">
        <v>880000</v>
      </c>
      <c r="I5" s="91">
        <v>25</v>
      </c>
    </row>
    <row r="6" spans="1:9" ht="58.5" customHeight="1" x14ac:dyDescent="0.25">
      <c r="A6" s="57" t="s">
        <v>91</v>
      </c>
      <c r="B6" s="58" t="s">
        <v>953</v>
      </c>
      <c r="C6" s="64" t="s">
        <v>22</v>
      </c>
      <c r="D6" s="59" t="s">
        <v>92</v>
      </c>
      <c r="E6" s="59" t="s">
        <v>95</v>
      </c>
      <c r="F6" s="73" t="s">
        <v>98</v>
      </c>
      <c r="G6" s="72" t="s">
        <v>97</v>
      </c>
      <c r="H6" s="60">
        <v>2423000</v>
      </c>
      <c r="I6" s="92">
        <v>25</v>
      </c>
    </row>
    <row r="7" spans="1:9" ht="37.5" customHeight="1" x14ac:dyDescent="0.25">
      <c r="A7" s="57" t="s">
        <v>99</v>
      </c>
      <c r="B7" s="58" t="s">
        <v>953</v>
      </c>
      <c r="C7" s="64" t="s">
        <v>22</v>
      </c>
      <c r="D7" s="59" t="s">
        <v>100</v>
      </c>
      <c r="E7" s="59" t="s">
        <v>103</v>
      </c>
      <c r="F7" s="73" t="s">
        <v>50</v>
      </c>
      <c r="G7" s="72" t="s">
        <v>28</v>
      </c>
      <c r="H7" s="60">
        <v>510000</v>
      </c>
      <c r="I7" s="92">
        <v>25</v>
      </c>
    </row>
    <row r="8" spans="1:9" ht="35.25" customHeight="1" x14ac:dyDescent="0.25">
      <c r="A8" s="57" t="s">
        <v>106</v>
      </c>
      <c r="B8" s="58" t="s">
        <v>953</v>
      </c>
      <c r="C8" s="64" t="s">
        <v>22</v>
      </c>
      <c r="D8" s="59" t="s">
        <v>107</v>
      </c>
      <c r="E8" s="59" t="s">
        <v>103</v>
      </c>
      <c r="F8" s="73" t="s">
        <v>50</v>
      </c>
      <c r="G8" s="72" t="s">
        <v>28</v>
      </c>
      <c r="H8" s="60">
        <v>400000</v>
      </c>
      <c r="I8" s="92">
        <v>25</v>
      </c>
    </row>
    <row r="9" spans="1:9" ht="35.25" customHeight="1" x14ac:dyDescent="0.25">
      <c r="A9" s="57" t="s">
        <v>110</v>
      </c>
      <c r="B9" s="58" t="s">
        <v>953</v>
      </c>
      <c r="C9" s="64" t="s">
        <v>22</v>
      </c>
      <c r="D9" s="59" t="s">
        <v>111</v>
      </c>
      <c r="E9" s="59" t="s">
        <v>114</v>
      </c>
      <c r="F9" s="73" t="s">
        <v>50</v>
      </c>
      <c r="G9" s="72" t="s">
        <v>28</v>
      </c>
      <c r="H9" s="60">
        <v>520000</v>
      </c>
      <c r="I9" s="92">
        <v>25</v>
      </c>
    </row>
    <row r="10" spans="1:9" ht="30" x14ac:dyDescent="0.25">
      <c r="A10" s="57" t="s">
        <v>115</v>
      </c>
      <c r="B10" s="58" t="s">
        <v>953</v>
      </c>
      <c r="C10" s="64" t="s">
        <v>22</v>
      </c>
      <c r="D10" s="59" t="s">
        <v>116</v>
      </c>
      <c r="E10" s="59" t="s">
        <v>119</v>
      </c>
      <c r="F10" s="73" t="s">
        <v>50</v>
      </c>
      <c r="G10" s="72" t="s">
        <v>28</v>
      </c>
      <c r="H10" s="60">
        <v>4200000</v>
      </c>
      <c r="I10" s="92">
        <v>25</v>
      </c>
    </row>
    <row r="11" spans="1:9" ht="30" x14ac:dyDescent="0.25">
      <c r="A11" s="57" t="s">
        <v>120</v>
      </c>
      <c r="B11" s="58" t="s">
        <v>953</v>
      </c>
      <c r="C11" s="64" t="s">
        <v>22</v>
      </c>
      <c r="D11" s="59" t="s">
        <v>121</v>
      </c>
      <c r="E11" s="59" t="s">
        <v>124</v>
      </c>
      <c r="F11" s="73" t="s">
        <v>27</v>
      </c>
      <c r="G11" s="72" t="s">
        <v>28</v>
      </c>
      <c r="H11" s="60">
        <v>318000</v>
      </c>
      <c r="I11" s="92">
        <v>25</v>
      </c>
    </row>
    <row r="12" spans="1:9" ht="30" x14ac:dyDescent="0.25">
      <c r="A12" s="57" t="s">
        <v>126</v>
      </c>
      <c r="B12" s="58" t="s">
        <v>953</v>
      </c>
      <c r="C12" s="64" t="s">
        <v>22</v>
      </c>
      <c r="D12" s="59" t="s">
        <v>127</v>
      </c>
      <c r="E12" s="59" t="s">
        <v>130</v>
      </c>
      <c r="F12" s="73" t="s">
        <v>441</v>
      </c>
      <c r="G12" s="74" t="s">
        <v>952</v>
      </c>
      <c r="H12" s="60">
        <v>170000</v>
      </c>
      <c r="I12" s="92">
        <v>25</v>
      </c>
    </row>
    <row r="13" spans="1:9" ht="45" x14ac:dyDescent="0.25">
      <c r="A13" s="57" t="s">
        <v>134</v>
      </c>
      <c r="B13" s="58" t="s">
        <v>953</v>
      </c>
      <c r="C13" s="64" t="s">
        <v>22</v>
      </c>
      <c r="D13" s="59" t="s">
        <v>135</v>
      </c>
      <c r="E13" s="59" t="s">
        <v>138</v>
      </c>
      <c r="F13" s="73" t="s">
        <v>306</v>
      </c>
      <c r="G13" s="74" t="s">
        <v>97</v>
      </c>
      <c r="H13" s="60">
        <v>150000</v>
      </c>
      <c r="I13" s="92">
        <v>25</v>
      </c>
    </row>
    <row r="14" spans="1:9" ht="30" x14ac:dyDescent="0.25">
      <c r="A14" s="66" t="s">
        <v>299</v>
      </c>
      <c r="B14" s="67" t="s">
        <v>954</v>
      </c>
      <c r="C14" s="68" t="s">
        <v>292</v>
      </c>
      <c r="D14" s="66" t="s">
        <v>301</v>
      </c>
      <c r="E14" s="66" t="s">
        <v>304</v>
      </c>
      <c r="F14" s="75" t="s">
        <v>306</v>
      </c>
      <c r="G14" s="76" t="s">
        <v>97</v>
      </c>
      <c r="H14" s="61">
        <v>17753000</v>
      </c>
      <c r="I14" s="92">
        <v>100</v>
      </c>
    </row>
    <row r="15" spans="1:9" ht="45" x14ac:dyDescent="0.25">
      <c r="A15" s="66" t="s">
        <v>634</v>
      </c>
      <c r="B15" s="67" t="s">
        <v>954</v>
      </c>
      <c r="C15" s="68" t="s">
        <v>22</v>
      </c>
      <c r="D15" s="66" t="s">
        <v>636</v>
      </c>
      <c r="E15" s="66" t="s">
        <v>638</v>
      </c>
      <c r="F15" s="75" t="s">
        <v>441</v>
      </c>
      <c r="G15" s="76" t="s">
        <v>132</v>
      </c>
      <c r="H15" s="61">
        <v>10900000</v>
      </c>
      <c r="I15" s="92">
        <v>100</v>
      </c>
    </row>
    <row r="16" spans="1:9" ht="30" x14ac:dyDescent="0.25">
      <c r="A16" s="66" t="s">
        <v>291</v>
      </c>
      <c r="B16" s="67" t="s">
        <v>954</v>
      </c>
      <c r="C16" s="68" t="s">
        <v>292</v>
      </c>
      <c r="D16" s="66" t="s">
        <v>294</v>
      </c>
      <c r="E16" s="66" t="s">
        <v>296</v>
      </c>
      <c r="F16" s="75" t="s">
        <v>50</v>
      </c>
      <c r="G16" s="76" t="s">
        <v>28</v>
      </c>
      <c r="H16" s="61">
        <v>21278000</v>
      </c>
      <c r="I16" s="92">
        <v>100</v>
      </c>
    </row>
    <row r="17" spans="1:9" ht="30" x14ac:dyDescent="0.25">
      <c r="A17" s="66" t="s">
        <v>448</v>
      </c>
      <c r="B17" s="67" t="s">
        <v>954</v>
      </c>
      <c r="C17" s="68" t="s">
        <v>292</v>
      </c>
      <c r="D17" s="66" t="s">
        <v>449</v>
      </c>
      <c r="E17" s="66" t="s">
        <v>378</v>
      </c>
      <c r="F17" s="75" t="s">
        <v>50</v>
      </c>
      <c r="G17" s="76" t="s">
        <v>28</v>
      </c>
      <c r="H17" s="61">
        <v>8664000</v>
      </c>
      <c r="I17" s="92">
        <v>100</v>
      </c>
    </row>
    <row r="18" spans="1:9" ht="30" x14ac:dyDescent="0.25">
      <c r="A18" s="66" t="s">
        <v>374</v>
      </c>
      <c r="B18" s="67" t="s">
        <v>954</v>
      </c>
      <c r="C18" s="68" t="s">
        <v>292</v>
      </c>
      <c r="D18" s="66" t="s">
        <v>375</v>
      </c>
      <c r="E18" s="66" t="s">
        <v>378</v>
      </c>
      <c r="F18" s="75" t="s">
        <v>27</v>
      </c>
      <c r="G18" s="76" t="s">
        <v>28</v>
      </c>
      <c r="H18" s="61">
        <v>15892000</v>
      </c>
      <c r="I18" s="92">
        <v>100</v>
      </c>
    </row>
    <row r="19" spans="1:9" ht="30" x14ac:dyDescent="0.25">
      <c r="A19" s="66" t="s">
        <v>354</v>
      </c>
      <c r="B19" s="67" t="s">
        <v>954</v>
      </c>
      <c r="C19" s="68" t="s">
        <v>292</v>
      </c>
      <c r="D19" s="66" t="s">
        <v>355</v>
      </c>
      <c r="E19" s="66" t="s">
        <v>357</v>
      </c>
      <c r="F19" s="75" t="s">
        <v>314</v>
      </c>
      <c r="G19" s="76" t="s">
        <v>238</v>
      </c>
      <c r="H19" s="61">
        <v>23370000</v>
      </c>
      <c r="I19" s="92">
        <v>100</v>
      </c>
    </row>
    <row r="20" spans="1:9" ht="30" x14ac:dyDescent="0.25">
      <c r="A20" s="66" t="s">
        <v>639</v>
      </c>
      <c r="B20" s="67" t="s">
        <v>954</v>
      </c>
      <c r="C20" s="68" t="s">
        <v>22</v>
      </c>
      <c r="D20" s="66" t="s">
        <v>640</v>
      </c>
      <c r="E20" s="66" t="s">
        <v>642</v>
      </c>
      <c r="F20" s="75" t="s">
        <v>325</v>
      </c>
      <c r="G20" s="76" t="s">
        <v>97</v>
      </c>
      <c r="H20" s="61">
        <v>2166000</v>
      </c>
      <c r="I20" s="92">
        <v>100</v>
      </c>
    </row>
    <row r="21" spans="1:9" ht="30" x14ac:dyDescent="0.25">
      <c r="A21" s="66" t="s">
        <v>358</v>
      </c>
      <c r="B21" s="67" t="s">
        <v>954</v>
      </c>
      <c r="C21" s="68" t="s">
        <v>308</v>
      </c>
      <c r="D21" s="66" t="s">
        <v>360</v>
      </c>
      <c r="E21" s="66" t="s">
        <v>363</v>
      </c>
      <c r="F21" s="75" t="s">
        <v>33</v>
      </c>
      <c r="G21" s="76" t="s">
        <v>28</v>
      </c>
      <c r="H21" s="61">
        <v>11421000</v>
      </c>
      <c r="I21" s="92">
        <v>100</v>
      </c>
    </row>
    <row r="22" spans="1:9" ht="30" x14ac:dyDescent="0.25">
      <c r="A22" s="66" t="s">
        <v>455</v>
      </c>
      <c r="B22" s="67" t="s">
        <v>954</v>
      </c>
      <c r="C22" s="68" t="s">
        <v>292</v>
      </c>
      <c r="D22" s="66" t="s">
        <v>456</v>
      </c>
      <c r="E22" s="66" t="s">
        <v>457</v>
      </c>
      <c r="F22" s="75" t="s">
        <v>384</v>
      </c>
      <c r="G22" s="76" t="s">
        <v>28</v>
      </c>
      <c r="H22" s="61">
        <v>4814000</v>
      </c>
      <c r="I22" s="92">
        <v>100</v>
      </c>
    </row>
    <row r="23" spans="1:9" ht="30" x14ac:dyDescent="0.25">
      <c r="A23" s="66" t="s">
        <v>508</v>
      </c>
      <c r="B23" s="67" t="s">
        <v>954</v>
      </c>
      <c r="C23" s="68" t="s">
        <v>292</v>
      </c>
      <c r="D23" s="66" t="s">
        <v>449</v>
      </c>
      <c r="E23" s="66" t="s">
        <v>512</v>
      </c>
      <c r="F23" s="75" t="s">
        <v>513</v>
      </c>
      <c r="G23" s="76" t="s">
        <v>28</v>
      </c>
      <c r="H23" s="61">
        <v>108414000</v>
      </c>
      <c r="I23" s="92">
        <v>100</v>
      </c>
    </row>
    <row r="24" spans="1:9" ht="30" x14ac:dyDescent="0.25">
      <c r="A24" s="66" t="s">
        <v>583</v>
      </c>
      <c r="B24" s="67" t="s">
        <v>954</v>
      </c>
      <c r="C24" s="68" t="s">
        <v>292</v>
      </c>
      <c r="D24" s="66" t="s">
        <v>584</v>
      </c>
      <c r="E24" s="66" t="s">
        <v>587</v>
      </c>
      <c r="F24" s="75" t="s">
        <v>398</v>
      </c>
      <c r="G24" s="76" t="s">
        <v>28</v>
      </c>
      <c r="H24" s="61">
        <v>7185000</v>
      </c>
      <c r="I24" s="92">
        <v>100</v>
      </c>
    </row>
    <row r="25" spans="1:9" ht="30" x14ac:dyDescent="0.25">
      <c r="A25" s="66" t="s">
        <v>465</v>
      </c>
      <c r="B25" s="67" t="s">
        <v>954</v>
      </c>
      <c r="C25" s="68" t="s">
        <v>308</v>
      </c>
      <c r="D25" s="66" t="s">
        <v>467</v>
      </c>
      <c r="E25" s="66" t="s">
        <v>383</v>
      </c>
      <c r="F25" s="75" t="s">
        <v>384</v>
      </c>
      <c r="G25" s="76" t="s">
        <v>28</v>
      </c>
      <c r="H25" s="61">
        <v>43700000</v>
      </c>
      <c r="I25" s="92">
        <v>100</v>
      </c>
    </row>
    <row r="26" spans="1:9" ht="30" x14ac:dyDescent="0.25">
      <c r="A26" s="66" t="s">
        <v>404</v>
      </c>
      <c r="B26" s="67" t="s">
        <v>954</v>
      </c>
      <c r="C26" s="68" t="s">
        <v>308</v>
      </c>
      <c r="D26" s="66" t="s">
        <v>393</v>
      </c>
      <c r="E26" s="66" t="s">
        <v>403</v>
      </c>
      <c r="F26" s="75" t="s">
        <v>398</v>
      </c>
      <c r="G26" s="76" t="s">
        <v>28</v>
      </c>
      <c r="H26" s="61">
        <v>51500000</v>
      </c>
      <c r="I26" s="92">
        <v>100</v>
      </c>
    </row>
    <row r="27" spans="1:9" ht="45" x14ac:dyDescent="0.25">
      <c r="A27" s="69" t="s">
        <v>931</v>
      </c>
      <c r="B27" s="69" t="s">
        <v>955</v>
      </c>
      <c r="C27" s="69" t="s">
        <v>22</v>
      </c>
      <c r="D27" s="69" t="s">
        <v>934</v>
      </c>
      <c r="E27" s="69" t="s">
        <v>935</v>
      </c>
      <c r="F27" s="77" t="s">
        <v>27</v>
      </c>
      <c r="G27" s="76" t="s">
        <v>28</v>
      </c>
      <c r="H27" s="70">
        <v>50000</v>
      </c>
      <c r="I27" s="93">
        <v>25</v>
      </c>
    </row>
    <row r="28" spans="1:9" ht="45" x14ac:dyDescent="0.25">
      <c r="A28" s="69" t="s">
        <v>936</v>
      </c>
      <c r="B28" s="69" t="s">
        <v>955</v>
      </c>
      <c r="C28" s="69" t="s">
        <v>22</v>
      </c>
      <c r="D28" s="69" t="s">
        <v>934</v>
      </c>
      <c r="E28" s="69" t="s">
        <v>938</v>
      </c>
      <c r="F28" s="77" t="s">
        <v>27</v>
      </c>
      <c r="G28" s="76" t="s">
        <v>28</v>
      </c>
      <c r="H28" s="70">
        <v>55000</v>
      </c>
      <c r="I28" s="93">
        <v>25</v>
      </c>
    </row>
    <row r="29" spans="1:9" ht="90" x14ac:dyDescent="0.25">
      <c r="A29" s="69" t="s">
        <v>939</v>
      </c>
      <c r="B29" s="69" t="s">
        <v>955</v>
      </c>
      <c r="C29" s="69" t="s">
        <v>22</v>
      </c>
      <c r="D29" s="69" t="s">
        <v>934</v>
      </c>
      <c r="E29" s="69" t="s">
        <v>941</v>
      </c>
      <c r="F29" s="77" t="s">
        <v>384</v>
      </c>
      <c r="G29" s="76" t="s">
        <v>28</v>
      </c>
      <c r="H29" s="70">
        <v>98000</v>
      </c>
      <c r="I29" s="93">
        <v>25</v>
      </c>
    </row>
    <row r="30" spans="1:9" ht="90" x14ac:dyDescent="0.25">
      <c r="A30" s="69" t="s">
        <v>942</v>
      </c>
      <c r="B30" s="69" t="s">
        <v>955</v>
      </c>
      <c r="C30" s="69" t="s">
        <v>22</v>
      </c>
      <c r="D30" s="69" t="s">
        <v>934</v>
      </c>
      <c r="E30" s="69" t="s">
        <v>944</v>
      </c>
      <c r="F30" s="77" t="s">
        <v>384</v>
      </c>
      <c r="G30" s="76" t="s">
        <v>28</v>
      </c>
      <c r="H30" s="70">
        <v>98000</v>
      </c>
      <c r="I30" s="93">
        <v>25</v>
      </c>
    </row>
    <row r="31" spans="1:9" x14ac:dyDescent="0.25">
      <c r="I31" s="56"/>
    </row>
  </sheetData>
  <dataValidations count="1">
    <dataValidation type="list" allowBlank="1" showInputMessage="1" showErrorMessage="1" sqref="C27:D30">
      <formula1>#REF!</formula1>
    </dataValidation>
  </dataValidations>
  <printOptions horizontalCentered="1"/>
  <pageMargins left="0.7" right="0.7" top="0.75" bottom="0.75" header="0.3" footer="0.3"/>
  <pageSetup paperSize="17" orientation="landscape" r:id="rId1"/>
  <headerFooter>
    <oddHeader>&amp;L&amp;"-,Bold"&amp;20Draft, June 9, 2014&amp;C&amp;"-,Bold"&amp;20Division 14 Division Needs Projects Local Points Summary - All Modes
&amp;R&amp;"-,Bold"&amp;20Draft, June 9, 2014</oddHeader>
    <oddFooter>&amp;C&amp;"-,Bold"&amp;16Page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'[12]Aviation Project Instructions'!#REF!</xm:f>
          </x14:formula1>
          <xm:sqref>C2:C4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7"/>
  <sheetViews>
    <sheetView zoomScale="75" zoomScaleNormal="75" workbookViewId="0">
      <pane ySplit="2" topLeftCell="A3" activePane="bottomLeft" state="frozen"/>
      <selection pane="bottomLeft" activeCell="G7" sqref="G7"/>
    </sheetView>
  </sheetViews>
  <sheetFormatPr defaultColWidth="9.140625" defaultRowHeight="15" x14ac:dyDescent="0.25"/>
  <cols>
    <col min="1" max="1" width="9.7109375" style="35" customWidth="1"/>
    <col min="2" max="2" width="11.5703125" style="35" customWidth="1"/>
    <col min="3" max="3" width="7.7109375" style="35" customWidth="1"/>
    <col min="4" max="6" width="13.7109375" style="35" customWidth="1"/>
    <col min="7" max="7" width="46.42578125" style="35" customWidth="1"/>
    <col min="8" max="8" width="15" style="35" customWidth="1"/>
    <col min="9" max="9" width="18.42578125" style="36" customWidth="1"/>
    <col min="10" max="10" width="13.5703125" style="37" customWidth="1"/>
    <col min="11" max="11" width="13.42578125" style="35" customWidth="1"/>
    <col min="12" max="12" width="12.28515625" style="35" customWidth="1"/>
    <col min="13" max="13" width="10" style="38" customWidth="1"/>
    <col min="14" max="14" width="13" style="30" customWidth="1"/>
    <col min="15" max="15" width="8.140625" style="78" customWidth="1"/>
    <col min="16" max="16" width="11.140625" style="79" customWidth="1"/>
    <col min="17" max="17" width="10" style="80" customWidth="1"/>
    <col min="18" max="18" width="8.140625" style="78" customWidth="1"/>
    <col min="19" max="19" width="9.5703125" style="78" customWidth="1"/>
    <col min="20" max="20" width="9" style="78" customWidth="1"/>
    <col min="21" max="21" width="11.42578125" style="81" customWidth="1"/>
    <col min="22" max="22" width="8.28515625" style="81" customWidth="1"/>
    <col min="23" max="23" width="9.85546875" style="82" customWidth="1"/>
    <col min="24" max="27" width="9.42578125" style="37" customWidth="1"/>
    <col min="28" max="16384" width="9.140625" style="30"/>
  </cols>
  <sheetData>
    <row r="1" spans="1:27" ht="21.75" customHeight="1" x14ac:dyDescent="0.25">
      <c r="O1" s="143" t="s">
        <v>0</v>
      </c>
      <c r="P1" s="144"/>
      <c r="Q1" s="144"/>
      <c r="R1" s="144"/>
      <c r="S1" s="144"/>
      <c r="T1" s="144"/>
      <c r="U1" s="144"/>
      <c r="V1" s="144"/>
      <c r="W1" s="144"/>
    </row>
    <row r="2" spans="1:27" s="25" customFormat="1" ht="63.75" x14ac:dyDescent="0.25">
      <c r="A2" s="21" t="s">
        <v>78</v>
      </c>
      <c r="B2" s="21" t="s">
        <v>5</v>
      </c>
      <c r="C2" s="21" t="s">
        <v>276</v>
      </c>
      <c r="D2" s="21" t="s">
        <v>79</v>
      </c>
      <c r="E2" s="21" t="s">
        <v>80</v>
      </c>
      <c r="F2" s="21" t="s">
        <v>81</v>
      </c>
      <c r="G2" s="21" t="s">
        <v>82</v>
      </c>
      <c r="H2" s="21" t="s">
        <v>3</v>
      </c>
      <c r="I2" s="22" t="s">
        <v>277</v>
      </c>
      <c r="J2" s="39" t="s">
        <v>278</v>
      </c>
      <c r="K2" s="21" t="s">
        <v>11</v>
      </c>
      <c r="L2" s="21" t="s">
        <v>85</v>
      </c>
      <c r="M2" s="39" t="s">
        <v>279</v>
      </c>
      <c r="N2" s="21" t="s">
        <v>280</v>
      </c>
      <c r="O2" s="104" t="s">
        <v>281</v>
      </c>
      <c r="P2" s="105" t="s">
        <v>282</v>
      </c>
      <c r="Q2" s="113" t="s">
        <v>283</v>
      </c>
      <c r="R2" s="104" t="s">
        <v>88</v>
      </c>
      <c r="S2" s="104" t="s">
        <v>284</v>
      </c>
      <c r="T2" s="104" t="s">
        <v>17</v>
      </c>
      <c r="U2" s="106" t="s">
        <v>285</v>
      </c>
      <c r="V2" s="106" t="s">
        <v>286</v>
      </c>
      <c r="W2" s="39" t="s">
        <v>18</v>
      </c>
      <c r="X2" s="39" t="s">
        <v>287</v>
      </c>
      <c r="Y2" s="39" t="s">
        <v>288</v>
      </c>
      <c r="Z2" s="39" t="s">
        <v>289</v>
      </c>
      <c r="AA2" s="39" t="s">
        <v>290</v>
      </c>
    </row>
    <row r="3" spans="1:27" ht="42" customHeight="1" x14ac:dyDescent="0.25">
      <c r="A3" s="40" t="s">
        <v>291</v>
      </c>
      <c r="B3" s="41" t="s">
        <v>292</v>
      </c>
      <c r="C3" s="40" t="s">
        <v>293</v>
      </c>
      <c r="D3" s="40" t="s">
        <v>294</v>
      </c>
      <c r="E3" s="40" t="s">
        <v>111</v>
      </c>
      <c r="F3" s="40" t="s">
        <v>295</v>
      </c>
      <c r="G3" s="40" t="s">
        <v>296</v>
      </c>
      <c r="H3" s="40" t="s">
        <v>297</v>
      </c>
      <c r="I3" s="42">
        <v>21278000</v>
      </c>
      <c r="J3" s="112">
        <v>29.130091890416487</v>
      </c>
      <c r="K3" s="83" t="s">
        <v>28</v>
      </c>
      <c r="L3" s="45" t="s">
        <v>50</v>
      </c>
      <c r="M3" s="43">
        <v>1.84984543</v>
      </c>
      <c r="N3" s="44" t="s">
        <v>298</v>
      </c>
      <c r="O3" s="107">
        <v>20</v>
      </c>
      <c r="P3" s="108">
        <v>5</v>
      </c>
      <c r="Q3" s="110">
        <v>10</v>
      </c>
      <c r="R3" s="107">
        <v>15</v>
      </c>
      <c r="S3" s="107">
        <v>0</v>
      </c>
      <c r="T3" s="107">
        <v>10</v>
      </c>
      <c r="U3" s="110">
        <v>10</v>
      </c>
      <c r="V3" s="110">
        <v>10</v>
      </c>
      <c r="W3" s="86">
        <f t="shared" ref="W3:W34" si="0">O3+T3+S3+R3+Q3+V3+U3+P3</f>
        <v>80</v>
      </c>
      <c r="X3" s="111">
        <v>1</v>
      </c>
      <c r="Y3" s="111">
        <v>1</v>
      </c>
      <c r="Z3" s="111">
        <v>1</v>
      </c>
      <c r="AA3" s="111">
        <v>100</v>
      </c>
    </row>
    <row r="4" spans="1:27" ht="42" customHeight="1" x14ac:dyDescent="0.25">
      <c r="A4" s="40" t="s">
        <v>299</v>
      </c>
      <c r="B4" s="41" t="s">
        <v>292</v>
      </c>
      <c r="C4" s="40" t="s">
        <v>300</v>
      </c>
      <c r="D4" s="40" t="s">
        <v>301</v>
      </c>
      <c r="E4" s="40" t="s">
        <v>302</v>
      </c>
      <c r="F4" s="40" t="s">
        <v>303</v>
      </c>
      <c r="G4" s="40" t="s">
        <v>304</v>
      </c>
      <c r="H4" s="40" t="s">
        <v>305</v>
      </c>
      <c r="I4" s="42">
        <v>17753000</v>
      </c>
      <c r="J4" s="112">
        <v>19.35023949494563</v>
      </c>
      <c r="K4" s="83" t="s">
        <v>97</v>
      </c>
      <c r="L4" s="45" t="s">
        <v>306</v>
      </c>
      <c r="M4" s="43">
        <v>1.0615748300000001</v>
      </c>
      <c r="N4" s="44" t="s">
        <v>298</v>
      </c>
      <c r="O4" s="107">
        <v>20</v>
      </c>
      <c r="P4" s="108">
        <v>4</v>
      </c>
      <c r="Q4" s="110">
        <v>0</v>
      </c>
      <c r="R4" s="107">
        <v>15</v>
      </c>
      <c r="S4" s="107">
        <v>0</v>
      </c>
      <c r="T4" s="107">
        <v>15</v>
      </c>
      <c r="U4" s="110">
        <v>10</v>
      </c>
      <c r="V4" s="110">
        <v>10</v>
      </c>
      <c r="W4" s="86">
        <f t="shared" si="0"/>
        <v>74</v>
      </c>
      <c r="X4" s="111">
        <v>1</v>
      </c>
      <c r="Y4" s="111">
        <v>2</v>
      </c>
      <c r="Z4" s="111">
        <v>2</v>
      </c>
      <c r="AA4" s="111">
        <v>100</v>
      </c>
    </row>
    <row r="5" spans="1:27" ht="30.75" customHeight="1" x14ac:dyDescent="0.25">
      <c r="A5" s="40" t="s">
        <v>307</v>
      </c>
      <c r="B5" s="41" t="s">
        <v>308</v>
      </c>
      <c r="C5" s="40" t="s">
        <v>309</v>
      </c>
      <c r="D5" s="40" t="s">
        <v>310</v>
      </c>
      <c r="E5" s="40" t="s">
        <v>311</v>
      </c>
      <c r="F5" s="40" t="s">
        <v>300</v>
      </c>
      <c r="G5" s="40" t="s">
        <v>312</v>
      </c>
      <c r="H5" s="40" t="s">
        <v>313</v>
      </c>
      <c r="I5" s="42">
        <v>19035000</v>
      </c>
      <c r="J5" s="112">
        <v>19.880526600692036</v>
      </c>
      <c r="K5" s="83" t="s">
        <v>238</v>
      </c>
      <c r="L5" s="45" t="s">
        <v>314</v>
      </c>
      <c r="M5" s="43">
        <v>2</v>
      </c>
      <c r="N5" s="44" t="s">
        <v>315</v>
      </c>
      <c r="O5" s="107">
        <v>20</v>
      </c>
      <c r="P5" s="108">
        <v>5</v>
      </c>
      <c r="Q5" s="110">
        <v>10</v>
      </c>
      <c r="R5" s="107">
        <v>15</v>
      </c>
      <c r="S5" s="107">
        <v>0</v>
      </c>
      <c r="T5" s="107">
        <v>0</v>
      </c>
      <c r="U5" s="110">
        <v>10</v>
      </c>
      <c r="V5" s="110">
        <v>10</v>
      </c>
      <c r="W5" s="86">
        <f t="shared" si="0"/>
        <v>70</v>
      </c>
      <c r="X5" s="111">
        <v>1</v>
      </c>
      <c r="Y5" s="111">
        <v>1</v>
      </c>
      <c r="Z5" s="111">
        <v>3</v>
      </c>
      <c r="AA5" s="111">
        <v>100</v>
      </c>
    </row>
    <row r="6" spans="1:27" ht="58.5" customHeight="1" x14ac:dyDescent="0.25">
      <c r="A6" s="40" t="s">
        <v>316</v>
      </c>
      <c r="B6" s="41" t="s">
        <v>292</v>
      </c>
      <c r="C6" s="40" t="s">
        <v>300</v>
      </c>
      <c r="D6" s="40" t="s">
        <v>317</v>
      </c>
      <c r="E6" s="40" t="s">
        <v>101</v>
      </c>
      <c r="F6" s="40" t="s">
        <v>318</v>
      </c>
      <c r="G6" s="40" t="s">
        <v>319</v>
      </c>
      <c r="H6" s="40" t="s">
        <v>305</v>
      </c>
      <c r="I6" s="42">
        <v>5055000</v>
      </c>
      <c r="J6" s="112">
        <v>16.012741031323277</v>
      </c>
      <c r="K6" s="83" t="s">
        <v>28</v>
      </c>
      <c r="L6" s="45" t="s">
        <v>50</v>
      </c>
      <c r="M6" s="43">
        <v>1.3226278</v>
      </c>
      <c r="N6" s="44" t="s">
        <v>298</v>
      </c>
      <c r="O6" s="107">
        <v>20</v>
      </c>
      <c r="P6" s="108">
        <v>4</v>
      </c>
      <c r="Q6" s="110">
        <v>0</v>
      </c>
      <c r="R6" s="107">
        <v>15</v>
      </c>
      <c r="S6" s="107">
        <v>0</v>
      </c>
      <c r="T6" s="107">
        <v>10</v>
      </c>
      <c r="U6" s="110">
        <v>10</v>
      </c>
      <c r="V6" s="110">
        <v>10</v>
      </c>
      <c r="W6" s="86">
        <f t="shared" si="0"/>
        <v>69</v>
      </c>
      <c r="X6" s="111">
        <v>2</v>
      </c>
      <c r="Y6" s="111">
        <v>3</v>
      </c>
      <c r="Z6" s="111">
        <v>4</v>
      </c>
      <c r="AA6" s="111">
        <v>100</v>
      </c>
    </row>
    <row r="7" spans="1:27" ht="29.25" customHeight="1" x14ac:dyDescent="0.25">
      <c r="A7" s="40" t="s">
        <v>320</v>
      </c>
      <c r="B7" s="41" t="s">
        <v>308</v>
      </c>
      <c r="C7" s="40" t="s">
        <v>321</v>
      </c>
      <c r="D7" s="40" t="s">
        <v>310</v>
      </c>
      <c r="E7" s="40" t="s">
        <v>322</v>
      </c>
      <c r="F7" s="40" t="s">
        <v>323</v>
      </c>
      <c r="G7" s="40" t="s">
        <v>324</v>
      </c>
      <c r="H7" s="40" t="s">
        <v>305</v>
      </c>
      <c r="I7" s="42">
        <v>32060000</v>
      </c>
      <c r="J7" s="112">
        <v>25.856258091988831</v>
      </c>
      <c r="K7" s="83" t="s">
        <v>97</v>
      </c>
      <c r="L7" s="45" t="s">
        <v>325</v>
      </c>
      <c r="M7" s="43">
        <v>3.2894631099999998</v>
      </c>
      <c r="N7" s="44" t="s">
        <v>315</v>
      </c>
      <c r="O7" s="107">
        <v>15</v>
      </c>
      <c r="P7" s="108">
        <v>5</v>
      </c>
      <c r="Q7" s="110">
        <v>10</v>
      </c>
      <c r="R7" s="107">
        <v>15</v>
      </c>
      <c r="S7" s="107">
        <v>0</v>
      </c>
      <c r="T7" s="107">
        <v>10</v>
      </c>
      <c r="U7" s="110">
        <v>10</v>
      </c>
      <c r="V7" s="110">
        <v>0</v>
      </c>
      <c r="W7" s="86">
        <f t="shared" si="0"/>
        <v>65</v>
      </c>
      <c r="X7" s="111">
        <v>1</v>
      </c>
      <c r="Y7" s="111">
        <v>2</v>
      </c>
      <c r="Z7" s="111">
        <v>5</v>
      </c>
      <c r="AA7" s="111">
        <v>100</v>
      </c>
    </row>
    <row r="8" spans="1:27" ht="51" customHeight="1" x14ac:dyDescent="0.25">
      <c r="A8" s="40" t="s">
        <v>326</v>
      </c>
      <c r="B8" s="41" t="s">
        <v>292</v>
      </c>
      <c r="C8" s="40" t="s">
        <v>300</v>
      </c>
      <c r="D8" s="40" t="s">
        <v>317</v>
      </c>
      <c r="E8" s="40" t="s">
        <v>327</v>
      </c>
      <c r="F8" s="40" t="s">
        <v>328</v>
      </c>
      <c r="G8" s="40" t="s">
        <v>329</v>
      </c>
      <c r="H8" s="40" t="s">
        <v>305</v>
      </c>
      <c r="I8" s="42">
        <v>7191000</v>
      </c>
      <c r="J8" s="112">
        <v>23.451693921781558</v>
      </c>
      <c r="K8" s="83" t="s">
        <v>97</v>
      </c>
      <c r="L8" s="45" t="s">
        <v>325</v>
      </c>
      <c r="M8" s="43">
        <v>1.0032798700000001</v>
      </c>
      <c r="N8" s="44" t="s">
        <v>298</v>
      </c>
      <c r="O8" s="107">
        <v>20</v>
      </c>
      <c r="P8" s="108">
        <v>5</v>
      </c>
      <c r="Q8" s="110">
        <v>5</v>
      </c>
      <c r="R8" s="107">
        <v>15</v>
      </c>
      <c r="S8" s="107">
        <v>0</v>
      </c>
      <c r="T8" s="107">
        <v>0</v>
      </c>
      <c r="U8" s="110">
        <v>10</v>
      </c>
      <c r="V8" s="110">
        <v>10</v>
      </c>
      <c r="W8" s="86">
        <f t="shared" si="0"/>
        <v>65</v>
      </c>
      <c r="X8" s="111">
        <v>2</v>
      </c>
      <c r="Y8" s="111">
        <v>4</v>
      </c>
      <c r="Z8" s="111">
        <v>6</v>
      </c>
      <c r="AA8" s="111">
        <v>100</v>
      </c>
    </row>
    <row r="9" spans="1:27" ht="41.25" customHeight="1" x14ac:dyDescent="0.25">
      <c r="A9" s="40" t="s">
        <v>330</v>
      </c>
      <c r="B9" s="41" t="s">
        <v>292</v>
      </c>
      <c r="C9" s="40" t="s">
        <v>300</v>
      </c>
      <c r="D9" s="40" t="s">
        <v>331</v>
      </c>
      <c r="E9" s="40" t="s">
        <v>332</v>
      </c>
      <c r="F9" s="40" t="s">
        <v>333</v>
      </c>
      <c r="G9" s="40" t="s">
        <v>334</v>
      </c>
      <c r="H9" s="40" t="s">
        <v>305</v>
      </c>
      <c r="I9" s="42">
        <v>15126000</v>
      </c>
      <c r="J9" s="112">
        <v>21.403863856947424</v>
      </c>
      <c r="K9" s="83" t="s">
        <v>97</v>
      </c>
      <c r="L9" s="45" t="s">
        <v>325</v>
      </c>
      <c r="M9" s="43">
        <v>3.6606406100000002</v>
      </c>
      <c r="N9" s="44" t="s">
        <v>298</v>
      </c>
      <c r="O9" s="107">
        <v>20</v>
      </c>
      <c r="P9" s="108">
        <v>5</v>
      </c>
      <c r="Q9" s="110">
        <v>5</v>
      </c>
      <c r="R9" s="107">
        <v>15</v>
      </c>
      <c r="S9" s="107">
        <v>0</v>
      </c>
      <c r="T9" s="107">
        <v>0</v>
      </c>
      <c r="U9" s="110">
        <v>10</v>
      </c>
      <c r="V9" s="110">
        <v>10</v>
      </c>
      <c r="W9" s="86">
        <f t="shared" si="0"/>
        <v>65</v>
      </c>
      <c r="X9" s="111">
        <v>3</v>
      </c>
      <c r="Y9" s="111">
        <v>3</v>
      </c>
      <c r="Z9" s="111">
        <v>7</v>
      </c>
      <c r="AA9" s="111">
        <v>100</v>
      </c>
    </row>
    <row r="10" spans="1:27" ht="59.25" customHeight="1" x14ac:dyDescent="0.25">
      <c r="A10" s="40" t="s">
        <v>335</v>
      </c>
      <c r="B10" s="41" t="s">
        <v>292</v>
      </c>
      <c r="C10" s="40" t="s">
        <v>300</v>
      </c>
      <c r="D10" s="40" t="s">
        <v>336</v>
      </c>
      <c r="E10" s="40" t="s">
        <v>337</v>
      </c>
      <c r="F10" s="40" t="s">
        <v>338</v>
      </c>
      <c r="G10" s="40" t="s">
        <v>339</v>
      </c>
      <c r="H10" s="40" t="s">
        <v>297</v>
      </c>
      <c r="I10" s="42">
        <v>22619000</v>
      </c>
      <c r="J10" s="112">
        <v>17.96568649205836</v>
      </c>
      <c r="K10" s="83" t="s">
        <v>97</v>
      </c>
      <c r="L10" s="45" t="s">
        <v>306</v>
      </c>
      <c r="M10" s="43">
        <v>3.27365482</v>
      </c>
      <c r="N10" s="44" t="s">
        <v>298</v>
      </c>
      <c r="O10" s="107">
        <v>10</v>
      </c>
      <c r="P10" s="108">
        <v>5</v>
      </c>
      <c r="Q10" s="110">
        <v>10</v>
      </c>
      <c r="R10" s="107">
        <v>15</v>
      </c>
      <c r="S10" s="107">
        <v>0</v>
      </c>
      <c r="T10" s="107">
        <v>15</v>
      </c>
      <c r="U10" s="110">
        <v>10</v>
      </c>
      <c r="V10" s="110">
        <v>0</v>
      </c>
      <c r="W10" s="86">
        <f t="shared" si="0"/>
        <v>65</v>
      </c>
      <c r="X10" s="111">
        <v>2</v>
      </c>
      <c r="Y10" s="111">
        <v>4</v>
      </c>
      <c r="Z10" s="111">
        <v>8</v>
      </c>
      <c r="AA10" s="111">
        <v>100</v>
      </c>
    </row>
    <row r="11" spans="1:27" ht="97.5" customHeight="1" x14ac:dyDescent="0.25">
      <c r="A11" s="40" t="s">
        <v>340</v>
      </c>
      <c r="B11" s="41" t="s">
        <v>292</v>
      </c>
      <c r="C11" s="40" t="s">
        <v>300</v>
      </c>
      <c r="D11" s="40" t="s">
        <v>341</v>
      </c>
      <c r="E11" s="40" t="s">
        <v>342</v>
      </c>
      <c r="F11" s="40" t="s">
        <v>343</v>
      </c>
      <c r="G11" s="40" t="s">
        <v>344</v>
      </c>
      <c r="H11" s="40" t="s">
        <v>345</v>
      </c>
      <c r="I11" s="42">
        <v>11951000</v>
      </c>
      <c r="J11" s="112">
        <v>37.25765191030974</v>
      </c>
      <c r="K11" s="83" t="s">
        <v>28</v>
      </c>
      <c r="L11" s="45" t="s">
        <v>50</v>
      </c>
      <c r="M11" s="43">
        <v>0.82296175999999999</v>
      </c>
      <c r="N11" s="44" t="s">
        <v>346</v>
      </c>
      <c r="O11" s="107">
        <v>20</v>
      </c>
      <c r="P11" s="108">
        <v>4</v>
      </c>
      <c r="Q11" s="110">
        <v>5</v>
      </c>
      <c r="R11" s="107">
        <v>15</v>
      </c>
      <c r="S11" s="107">
        <v>0</v>
      </c>
      <c r="T11" s="107">
        <v>0</v>
      </c>
      <c r="U11" s="110">
        <v>10</v>
      </c>
      <c r="V11" s="110">
        <v>10</v>
      </c>
      <c r="W11" s="86">
        <f t="shared" si="0"/>
        <v>64</v>
      </c>
      <c r="X11" s="111">
        <v>3</v>
      </c>
      <c r="Y11" s="111">
        <v>5</v>
      </c>
      <c r="Z11" s="111">
        <v>9</v>
      </c>
      <c r="AA11" s="111">
        <v>0</v>
      </c>
    </row>
    <row r="12" spans="1:27" ht="44.25" customHeight="1" x14ac:dyDescent="0.25">
      <c r="A12" s="40" t="s">
        <v>347</v>
      </c>
      <c r="B12" s="41" t="s">
        <v>292</v>
      </c>
      <c r="C12" s="40" t="s">
        <v>348</v>
      </c>
      <c r="D12" s="40" t="s">
        <v>349</v>
      </c>
      <c r="E12" s="40" t="s">
        <v>350</v>
      </c>
      <c r="F12" s="40" t="s">
        <v>351</v>
      </c>
      <c r="G12" s="40" t="s">
        <v>352</v>
      </c>
      <c r="H12" s="40" t="s">
        <v>353</v>
      </c>
      <c r="I12" s="42">
        <v>7300000</v>
      </c>
      <c r="J12" s="112">
        <v>23.137622849943696</v>
      </c>
      <c r="K12" s="83" t="s">
        <v>28</v>
      </c>
      <c r="L12" s="45" t="s">
        <v>27</v>
      </c>
      <c r="M12" s="43">
        <v>0.5</v>
      </c>
      <c r="N12" s="44" t="s">
        <v>298</v>
      </c>
      <c r="O12" s="107">
        <v>20</v>
      </c>
      <c r="P12" s="108">
        <v>4</v>
      </c>
      <c r="Q12" s="110">
        <v>5</v>
      </c>
      <c r="R12" s="107">
        <v>15</v>
      </c>
      <c r="S12" s="107">
        <v>0</v>
      </c>
      <c r="T12" s="107">
        <v>0</v>
      </c>
      <c r="U12" s="110">
        <v>10</v>
      </c>
      <c r="V12" s="110">
        <v>10</v>
      </c>
      <c r="W12" s="86">
        <f t="shared" si="0"/>
        <v>64</v>
      </c>
      <c r="X12" s="111">
        <v>1</v>
      </c>
      <c r="Y12" s="111">
        <v>1</v>
      </c>
      <c r="Z12" s="111">
        <v>10</v>
      </c>
      <c r="AA12" s="111">
        <v>100</v>
      </c>
    </row>
    <row r="13" spans="1:27" ht="32.25" customHeight="1" x14ac:dyDescent="0.25">
      <c r="A13" s="40" t="s">
        <v>354</v>
      </c>
      <c r="B13" s="41" t="s">
        <v>292</v>
      </c>
      <c r="C13" s="40" t="s">
        <v>300</v>
      </c>
      <c r="D13" s="40" t="s">
        <v>355</v>
      </c>
      <c r="E13" s="40" t="s">
        <v>356</v>
      </c>
      <c r="F13" s="40" t="s">
        <v>251</v>
      </c>
      <c r="G13" s="40" t="s">
        <v>357</v>
      </c>
      <c r="H13" s="40" t="s">
        <v>305</v>
      </c>
      <c r="I13" s="42">
        <v>23370000</v>
      </c>
      <c r="J13" s="112">
        <v>15.926627301484631</v>
      </c>
      <c r="K13" s="83" t="s">
        <v>238</v>
      </c>
      <c r="L13" s="45" t="s">
        <v>314</v>
      </c>
      <c r="M13" s="43">
        <v>3.5267770500000002</v>
      </c>
      <c r="N13" s="44" t="s">
        <v>298</v>
      </c>
      <c r="O13" s="107">
        <v>15</v>
      </c>
      <c r="P13" s="108">
        <v>4</v>
      </c>
      <c r="Q13" s="110">
        <v>0</v>
      </c>
      <c r="R13" s="107">
        <v>15</v>
      </c>
      <c r="S13" s="107">
        <v>0</v>
      </c>
      <c r="T13" s="107">
        <v>10</v>
      </c>
      <c r="U13" s="110">
        <v>10</v>
      </c>
      <c r="V13" s="110">
        <v>10</v>
      </c>
      <c r="W13" s="86">
        <f t="shared" si="0"/>
        <v>64</v>
      </c>
      <c r="X13" s="111">
        <v>2</v>
      </c>
      <c r="Y13" s="111">
        <v>5</v>
      </c>
      <c r="Z13" s="111">
        <v>11</v>
      </c>
      <c r="AA13" s="111">
        <v>0</v>
      </c>
    </row>
    <row r="14" spans="1:27" ht="49.5" customHeight="1" x14ac:dyDescent="0.25">
      <c r="A14" s="40" t="s">
        <v>358</v>
      </c>
      <c r="B14" s="41" t="s">
        <v>308</v>
      </c>
      <c r="C14" s="40" t="s">
        <v>359</v>
      </c>
      <c r="D14" s="40" t="s">
        <v>360</v>
      </c>
      <c r="E14" s="40" t="s">
        <v>361</v>
      </c>
      <c r="F14" s="40" t="s">
        <v>362</v>
      </c>
      <c r="G14" s="40" t="s">
        <v>363</v>
      </c>
      <c r="H14" s="40" t="s">
        <v>297</v>
      </c>
      <c r="I14" s="42">
        <v>11421000</v>
      </c>
      <c r="J14" s="112">
        <v>15.662746892389986</v>
      </c>
      <c r="K14" s="83" t="s">
        <v>28</v>
      </c>
      <c r="L14" s="45" t="s">
        <v>33</v>
      </c>
      <c r="M14" s="43">
        <v>1.1528819299999999</v>
      </c>
      <c r="N14" s="44" t="s">
        <v>298</v>
      </c>
      <c r="O14" s="107">
        <v>15</v>
      </c>
      <c r="P14" s="108">
        <v>4</v>
      </c>
      <c r="Q14" s="110">
        <v>10</v>
      </c>
      <c r="R14" s="107">
        <v>15</v>
      </c>
      <c r="S14" s="107">
        <v>0</v>
      </c>
      <c r="T14" s="107">
        <v>0</v>
      </c>
      <c r="U14" s="110">
        <v>10</v>
      </c>
      <c r="V14" s="110">
        <v>10</v>
      </c>
      <c r="W14" s="86">
        <f t="shared" si="0"/>
        <v>64</v>
      </c>
      <c r="X14" s="111">
        <v>1</v>
      </c>
      <c r="Y14" s="111">
        <v>2</v>
      </c>
      <c r="Z14" s="111">
        <v>12</v>
      </c>
      <c r="AA14" s="111">
        <v>100</v>
      </c>
    </row>
    <row r="15" spans="1:27" ht="24" customHeight="1" x14ac:dyDescent="0.25">
      <c r="A15" s="40" t="s">
        <v>364</v>
      </c>
      <c r="B15" s="41" t="s">
        <v>292</v>
      </c>
      <c r="C15" s="40" t="s">
        <v>300</v>
      </c>
      <c r="D15" s="40" t="s">
        <v>365</v>
      </c>
      <c r="E15" s="40" t="s">
        <v>366</v>
      </c>
      <c r="F15" s="40" t="s">
        <v>101</v>
      </c>
      <c r="G15" s="40" t="s">
        <v>367</v>
      </c>
      <c r="H15" s="40" t="s">
        <v>297</v>
      </c>
      <c r="I15" s="42">
        <v>7542000</v>
      </c>
      <c r="J15" s="112">
        <v>14.456570421844082</v>
      </c>
      <c r="K15" s="83" t="s">
        <v>28</v>
      </c>
      <c r="L15" s="45" t="s">
        <v>50</v>
      </c>
      <c r="M15" s="43">
        <v>0.92455896000000004</v>
      </c>
      <c r="N15" s="44" t="s">
        <v>298</v>
      </c>
      <c r="O15" s="107">
        <v>10</v>
      </c>
      <c r="P15" s="108">
        <v>4</v>
      </c>
      <c r="Q15" s="110">
        <v>5</v>
      </c>
      <c r="R15" s="107">
        <v>15</v>
      </c>
      <c r="S15" s="107">
        <v>0</v>
      </c>
      <c r="T15" s="107">
        <v>10</v>
      </c>
      <c r="U15" s="110">
        <v>10</v>
      </c>
      <c r="V15" s="110">
        <v>10</v>
      </c>
      <c r="W15" s="86">
        <f t="shared" si="0"/>
        <v>64</v>
      </c>
      <c r="X15" s="111">
        <v>4</v>
      </c>
      <c r="Y15" s="111">
        <v>6</v>
      </c>
      <c r="Z15" s="111">
        <v>13</v>
      </c>
      <c r="AA15" s="111">
        <v>0</v>
      </c>
    </row>
    <row r="16" spans="1:27" ht="48" customHeight="1" x14ac:dyDescent="0.25">
      <c r="A16" s="40" t="s">
        <v>368</v>
      </c>
      <c r="B16" s="41" t="s">
        <v>292</v>
      </c>
      <c r="C16" s="40" t="s">
        <v>300</v>
      </c>
      <c r="D16" s="40" t="s">
        <v>369</v>
      </c>
      <c r="E16" s="40" t="s">
        <v>370</v>
      </c>
      <c r="F16" s="40" t="s">
        <v>371</v>
      </c>
      <c r="G16" s="40" t="s">
        <v>372</v>
      </c>
      <c r="H16" s="40" t="s">
        <v>373</v>
      </c>
      <c r="I16" s="42">
        <v>23807000</v>
      </c>
      <c r="J16" s="112">
        <v>8.2167250456098593</v>
      </c>
      <c r="K16" s="83" t="s">
        <v>28</v>
      </c>
      <c r="L16" s="45" t="s">
        <v>27</v>
      </c>
      <c r="M16" s="43">
        <v>10.479285580000001</v>
      </c>
      <c r="N16" s="44" t="s">
        <v>298</v>
      </c>
      <c r="O16" s="107">
        <v>10</v>
      </c>
      <c r="P16" s="108">
        <v>4</v>
      </c>
      <c r="Q16" s="110">
        <v>0</v>
      </c>
      <c r="R16" s="107">
        <v>15</v>
      </c>
      <c r="S16" s="107">
        <v>0</v>
      </c>
      <c r="T16" s="107">
        <v>15</v>
      </c>
      <c r="U16" s="110">
        <v>10</v>
      </c>
      <c r="V16" s="110">
        <v>10</v>
      </c>
      <c r="W16" s="86">
        <f t="shared" si="0"/>
        <v>64</v>
      </c>
      <c r="X16" s="111">
        <v>2</v>
      </c>
      <c r="Y16" s="111">
        <v>3</v>
      </c>
      <c r="Z16" s="111">
        <v>14</v>
      </c>
      <c r="AA16" s="111">
        <v>100</v>
      </c>
    </row>
    <row r="17" spans="1:27" ht="30.75" customHeight="1" x14ac:dyDescent="0.25">
      <c r="A17" s="40" t="s">
        <v>374</v>
      </c>
      <c r="B17" s="41" t="s">
        <v>292</v>
      </c>
      <c r="C17" s="40" t="s">
        <v>300</v>
      </c>
      <c r="D17" s="40" t="s">
        <v>375</v>
      </c>
      <c r="E17" s="40" t="s">
        <v>376</v>
      </c>
      <c r="F17" s="40" t="s">
        <v>377</v>
      </c>
      <c r="G17" s="40" t="s">
        <v>378</v>
      </c>
      <c r="H17" s="40" t="s">
        <v>373</v>
      </c>
      <c r="I17" s="42">
        <v>15892000</v>
      </c>
      <c r="J17" s="112">
        <v>6.8012070806717464</v>
      </c>
      <c r="K17" s="83" t="s">
        <v>28</v>
      </c>
      <c r="L17" s="45" t="s">
        <v>27</v>
      </c>
      <c r="M17" s="43">
        <v>10.737317600000001</v>
      </c>
      <c r="N17" s="44" t="s">
        <v>298</v>
      </c>
      <c r="O17" s="107">
        <v>10</v>
      </c>
      <c r="P17" s="108">
        <v>4</v>
      </c>
      <c r="Q17" s="110">
        <v>0</v>
      </c>
      <c r="R17" s="107">
        <v>15</v>
      </c>
      <c r="S17" s="107">
        <v>0</v>
      </c>
      <c r="T17" s="107">
        <v>15</v>
      </c>
      <c r="U17" s="110">
        <v>10</v>
      </c>
      <c r="V17" s="110">
        <v>10</v>
      </c>
      <c r="W17" s="86">
        <f t="shared" si="0"/>
        <v>64</v>
      </c>
      <c r="X17" s="111">
        <v>3</v>
      </c>
      <c r="Y17" s="111">
        <v>4</v>
      </c>
      <c r="Z17" s="111">
        <v>15</v>
      </c>
      <c r="AA17" s="111">
        <v>0</v>
      </c>
    </row>
    <row r="18" spans="1:27" ht="38.25" x14ac:dyDescent="0.25">
      <c r="A18" s="40" t="s">
        <v>379</v>
      </c>
      <c r="B18" s="41" t="s">
        <v>308</v>
      </c>
      <c r="C18" s="40" t="s">
        <v>380</v>
      </c>
      <c r="D18" s="40" t="s">
        <v>317</v>
      </c>
      <c r="E18" s="40" t="s">
        <v>381</v>
      </c>
      <c r="F18" s="40" t="s">
        <v>382</v>
      </c>
      <c r="G18" s="40" t="s">
        <v>383</v>
      </c>
      <c r="H18" s="40" t="s">
        <v>305</v>
      </c>
      <c r="I18" s="42">
        <v>29500000</v>
      </c>
      <c r="J18" s="112">
        <v>13.464506690064868</v>
      </c>
      <c r="K18" s="83" t="s">
        <v>28</v>
      </c>
      <c r="L18" s="45" t="s">
        <v>384</v>
      </c>
      <c r="M18" s="43">
        <v>3.9440942400000001</v>
      </c>
      <c r="N18" s="44" t="s">
        <v>385</v>
      </c>
      <c r="O18" s="107">
        <v>10</v>
      </c>
      <c r="P18" s="108">
        <v>2</v>
      </c>
      <c r="Q18" s="110">
        <v>0</v>
      </c>
      <c r="R18" s="107">
        <v>15</v>
      </c>
      <c r="S18" s="107">
        <v>15</v>
      </c>
      <c r="T18" s="107">
        <v>0</v>
      </c>
      <c r="U18" s="110">
        <v>10</v>
      </c>
      <c r="V18" s="110">
        <v>10</v>
      </c>
      <c r="W18" s="86">
        <f t="shared" si="0"/>
        <v>62</v>
      </c>
      <c r="X18" s="111">
        <v>1</v>
      </c>
      <c r="Y18" s="111">
        <v>5</v>
      </c>
      <c r="Z18" s="111">
        <v>16</v>
      </c>
      <c r="AA18" s="111">
        <v>0</v>
      </c>
    </row>
    <row r="19" spans="1:27" ht="60" customHeight="1" x14ac:dyDescent="0.25">
      <c r="A19" s="40" t="s">
        <v>386</v>
      </c>
      <c r="B19" s="41" t="s">
        <v>308</v>
      </c>
      <c r="C19" s="40" t="s">
        <v>300</v>
      </c>
      <c r="D19" s="40" t="s">
        <v>387</v>
      </c>
      <c r="E19" s="40" t="s">
        <v>388</v>
      </c>
      <c r="F19" s="40" t="s">
        <v>389</v>
      </c>
      <c r="G19" s="40" t="s">
        <v>390</v>
      </c>
      <c r="H19" s="40" t="s">
        <v>297</v>
      </c>
      <c r="I19" s="42">
        <v>6315000</v>
      </c>
      <c r="J19" s="112">
        <v>17.765315505218719</v>
      </c>
      <c r="K19" s="83" t="s">
        <v>28</v>
      </c>
      <c r="L19" s="45" t="s">
        <v>27</v>
      </c>
      <c r="M19" s="43">
        <v>0.81976983000000003</v>
      </c>
      <c r="N19" s="44" t="s">
        <v>385</v>
      </c>
      <c r="O19" s="107">
        <v>20</v>
      </c>
      <c r="P19" s="108">
        <v>5</v>
      </c>
      <c r="Q19" s="110">
        <v>10</v>
      </c>
      <c r="R19" s="107">
        <v>15</v>
      </c>
      <c r="S19" s="107">
        <v>0</v>
      </c>
      <c r="T19" s="107">
        <v>10</v>
      </c>
      <c r="U19" s="110">
        <v>0</v>
      </c>
      <c r="V19" s="110">
        <v>0</v>
      </c>
      <c r="W19" s="86">
        <f t="shared" si="0"/>
        <v>60</v>
      </c>
      <c r="X19" s="111">
        <v>4</v>
      </c>
      <c r="Y19" s="111">
        <v>6</v>
      </c>
      <c r="Z19" s="111">
        <v>17</v>
      </c>
      <c r="AA19" s="111">
        <v>0</v>
      </c>
    </row>
    <row r="20" spans="1:27" ht="48" customHeight="1" x14ac:dyDescent="0.25">
      <c r="A20" s="40" t="s">
        <v>391</v>
      </c>
      <c r="B20" s="41" t="s">
        <v>308</v>
      </c>
      <c r="C20" s="40" t="s">
        <v>392</v>
      </c>
      <c r="D20" s="40" t="s">
        <v>393</v>
      </c>
      <c r="E20" s="40" t="s">
        <v>394</v>
      </c>
      <c r="F20" s="40" t="s">
        <v>395</v>
      </c>
      <c r="G20" s="40" t="s">
        <v>396</v>
      </c>
      <c r="H20" s="40" t="s">
        <v>397</v>
      </c>
      <c r="I20" s="42">
        <v>10700000</v>
      </c>
      <c r="J20" s="112">
        <v>11.010386055572059</v>
      </c>
      <c r="K20" s="83" t="s">
        <v>28</v>
      </c>
      <c r="L20" s="45" t="s">
        <v>398</v>
      </c>
      <c r="M20" s="43">
        <v>27.1</v>
      </c>
      <c r="N20" s="44" t="s">
        <v>385</v>
      </c>
      <c r="O20" s="107">
        <v>10</v>
      </c>
      <c r="P20" s="108">
        <v>0</v>
      </c>
      <c r="Q20" s="110">
        <v>0</v>
      </c>
      <c r="R20" s="107">
        <v>15</v>
      </c>
      <c r="S20" s="107">
        <v>15</v>
      </c>
      <c r="T20" s="107">
        <v>0</v>
      </c>
      <c r="U20" s="110">
        <v>10</v>
      </c>
      <c r="V20" s="110">
        <v>10</v>
      </c>
      <c r="W20" s="86">
        <f t="shared" si="0"/>
        <v>60</v>
      </c>
      <c r="X20" s="111">
        <v>1</v>
      </c>
      <c r="Y20" s="111">
        <v>7</v>
      </c>
      <c r="Z20" s="111">
        <v>18</v>
      </c>
      <c r="AA20" s="111">
        <v>100</v>
      </c>
    </row>
    <row r="21" spans="1:27" ht="45.75" customHeight="1" x14ac:dyDescent="0.25">
      <c r="A21" s="40" t="s">
        <v>404</v>
      </c>
      <c r="B21" s="41" t="s">
        <v>308</v>
      </c>
      <c r="C21" s="40" t="s">
        <v>405</v>
      </c>
      <c r="D21" s="40" t="s">
        <v>393</v>
      </c>
      <c r="E21" s="40" t="s">
        <v>402</v>
      </c>
      <c r="F21" s="40" t="s">
        <v>394</v>
      </c>
      <c r="G21" s="40" t="s">
        <v>403</v>
      </c>
      <c r="H21" s="40" t="s">
        <v>397</v>
      </c>
      <c r="I21" s="42">
        <v>51500000</v>
      </c>
      <c r="J21" s="112">
        <v>10.210386055572059</v>
      </c>
      <c r="K21" s="83" t="s">
        <v>28</v>
      </c>
      <c r="L21" s="45" t="s">
        <v>398</v>
      </c>
      <c r="M21" s="43">
        <v>27.1</v>
      </c>
      <c r="N21" s="44" t="s">
        <v>385</v>
      </c>
      <c r="O21" s="107">
        <v>10</v>
      </c>
      <c r="P21" s="108">
        <v>0</v>
      </c>
      <c r="Q21" s="110">
        <v>0</v>
      </c>
      <c r="R21" s="107">
        <v>15</v>
      </c>
      <c r="S21" s="107">
        <v>15</v>
      </c>
      <c r="T21" s="107">
        <v>0</v>
      </c>
      <c r="U21" s="110">
        <v>10</v>
      </c>
      <c r="V21" s="110">
        <v>10</v>
      </c>
      <c r="W21" s="86">
        <f t="shared" si="0"/>
        <v>60</v>
      </c>
      <c r="X21" s="111">
        <v>2</v>
      </c>
      <c r="Y21" s="111">
        <v>8</v>
      </c>
      <c r="Z21" s="111">
        <v>19</v>
      </c>
      <c r="AA21" s="111">
        <v>100</v>
      </c>
    </row>
    <row r="22" spans="1:27" ht="48.75" customHeight="1" x14ac:dyDescent="0.25">
      <c r="A22" s="40" t="s">
        <v>399</v>
      </c>
      <c r="B22" s="41" t="s">
        <v>308</v>
      </c>
      <c r="C22" s="40" t="s">
        <v>400</v>
      </c>
      <c r="D22" s="40" t="s">
        <v>393</v>
      </c>
      <c r="E22" s="40" t="s">
        <v>401</v>
      </c>
      <c r="F22" s="40" t="s">
        <v>402</v>
      </c>
      <c r="G22" s="40" t="s">
        <v>403</v>
      </c>
      <c r="H22" s="40" t="s">
        <v>397</v>
      </c>
      <c r="I22" s="42">
        <v>381225000</v>
      </c>
      <c r="J22" s="112">
        <v>10.210386055572059</v>
      </c>
      <c r="K22" s="83" t="s">
        <v>28</v>
      </c>
      <c r="L22" s="45" t="s">
        <v>398</v>
      </c>
      <c r="M22" s="43">
        <v>27.1</v>
      </c>
      <c r="N22" s="44" t="s">
        <v>385</v>
      </c>
      <c r="O22" s="107">
        <v>10</v>
      </c>
      <c r="P22" s="108">
        <v>0</v>
      </c>
      <c r="Q22" s="110">
        <v>0</v>
      </c>
      <c r="R22" s="107">
        <v>15</v>
      </c>
      <c r="S22" s="107">
        <v>15</v>
      </c>
      <c r="T22" s="107">
        <v>0</v>
      </c>
      <c r="U22" s="110">
        <v>10</v>
      </c>
      <c r="V22" s="110">
        <v>10</v>
      </c>
      <c r="W22" s="86">
        <f t="shared" si="0"/>
        <v>60</v>
      </c>
      <c r="X22" s="111">
        <v>3</v>
      </c>
      <c r="Y22" s="111">
        <v>9</v>
      </c>
      <c r="Z22" s="111">
        <v>20</v>
      </c>
      <c r="AA22" s="111">
        <v>100</v>
      </c>
    </row>
    <row r="23" spans="1:27" ht="35.25" customHeight="1" x14ac:dyDescent="0.25">
      <c r="A23" s="40" t="s">
        <v>406</v>
      </c>
      <c r="B23" s="41" t="s">
        <v>292</v>
      </c>
      <c r="C23" s="40" t="s">
        <v>407</v>
      </c>
      <c r="D23" s="40" t="s">
        <v>408</v>
      </c>
      <c r="E23" s="40" t="s">
        <v>409</v>
      </c>
      <c r="F23" s="40" t="s">
        <v>410</v>
      </c>
      <c r="G23" s="40" t="s">
        <v>378</v>
      </c>
      <c r="H23" s="40" t="s">
        <v>373</v>
      </c>
      <c r="I23" s="42">
        <v>19835000</v>
      </c>
      <c r="J23" s="112">
        <v>7.6053178964819583</v>
      </c>
      <c r="K23" s="83" t="s">
        <v>28</v>
      </c>
      <c r="L23" s="45" t="s">
        <v>398</v>
      </c>
      <c r="M23" s="43">
        <v>4.9503109199999997</v>
      </c>
      <c r="N23" s="44" t="s">
        <v>411</v>
      </c>
      <c r="O23" s="107">
        <v>15</v>
      </c>
      <c r="P23" s="108">
        <v>0</v>
      </c>
      <c r="Q23" s="110">
        <v>0</v>
      </c>
      <c r="R23" s="107">
        <v>0</v>
      </c>
      <c r="S23" s="107">
        <v>15</v>
      </c>
      <c r="T23" s="107">
        <v>10</v>
      </c>
      <c r="U23" s="110">
        <v>10</v>
      </c>
      <c r="V23" s="110">
        <v>10</v>
      </c>
      <c r="W23" s="86">
        <f t="shared" si="0"/>
        <v>60</v>
      </c>
      <c r="X23" s="111">
        <v>4</v>
      </c>
      <c r="Y23" s="111">
        <v>10</v>
      </c>
      <c r="Z23" s="111">
        <v>21</v>
      </c>
      <c r="AA23" s="111">
        <v>0</v>
      </c>
    </row>
    <row r="24" spans="1:27" ht="41.25" customHeight="1" x14ac:dyDescent="0.25">
      <c r="A24" s="40" t="s">
        <v>412</v>
      </c>
      <c r="B24" s="41" t="s">
        <v>292</v>
      </c>
      <c r="C24" s="40" t="s">
        <v>413</v>
      </c>
      <c r="D24" s="40" t="s">
        <v>414</v>
      </c>
      <c r="E24" s="40" t="s">
        <v>415</v>
      </c>
      <c r="F24" s="40" t="s">
        <v>416</v>
      </c>
      <c r="G24" s="40" t="s">
        <v>417</v>
      </c>
      <c r="H24" s="40" t="s">
        <v>305</v>
      </c>
      <c r="I24" s="42">
        <v>35777000</v>
      </c>
      <c r="J24" s="112">
        <v>21.574895773225062</v>
      </c>
      <c r="K24" s="83" t="s">
        <v>97</v>
      </c>
      <c r="L24" s="45" t="s">
        <v>325</v>
      </c>
      <c r="M24" s="43">
        <v>2.77546027</v>
      </c>
      <c r="N24" s="44" t="s">
        <v>385</v>
      </c>
      <c r="O24" s="107">
        <v>20</v>
      </c>
      <c r="P24" s="108">
        <v>2</v>
      </c>
      <c r="Q24" s="110">
        <v>0</v>
      </c>
      <c r="R24" s="107">
        <v>15</v>
      </c>
      <c r="S24" s="107">
        <v>0</v>
      </c>
      <c r="T24" s="107">
        <v>0</v>
      </c>
      <c r="U24" s="110">
        <v>10</v>
      </c>
      <c r="V24" s="110">
        <v>10</v>
      </c>
      <c r="W24" s="86">
        <f t="shared" si="0"/>
        <v>57</v>
      </c>
      <c r="X24" s="111">
        <v>4</v>
      </c>
      <c r="Y24" s="111">
        <v>6</v>
      </c>
      <c r="Z24" s="111">
        <v>22</v>
      </c>
      <c r="AA24" s="111">
        <v>0</v>
      </c>
    </row>
    <row r="25" spans="1:27" ht="26.25" customHeight="1" x14ac:dyDescent="0.25">
      <c r="A25" s="40" t="s">
        <v>418</v>
      </c>
      <c r="B25" s="41" t="s">
        <v>292</v>
      </c>
      <c r="C25" s="40" t="s">
        <v>419</v>
      </c>
      <c r="D25" s="40" t="s">
        <v>294</v>
      </c>
      <c r="E25" s="40" t="s">
        <v>420</v>
      </c>
      <c r="F25" s="40" t="s">
        <v>421</v>
      </c>
      <c r="G25" s="40" t="s">
        <v>378</v>
      </c>
      <c r="H25" s="40" t="s">
        <v>373</v>
      </c>
      <c r="I25" s="42">
        <v>18600000</v>
      </c>
      <c r="J25" s="112">
        <v>9.7680652165045352</v>
      </c>
      <c r="K25" s="83" t="s">
        <v>28</v>
      </c>
      <c r="L25" s="45" t="s">
        <v>50</v>
      </c>
      <c r="M25" s="43">
        <v>4.0379765699999997</v>
      </c>
      <c r="N25" s="44" t="s">
        <v>298</v>
      </c>
      <c r="O25" s="107">
        <v>10</v>
      </c>
      <c r="P25" s="108">
        <v>2</v>
      </c>
      <c r="Q25" s="110">
        <v>0</v>
      </c>
      <c r="R25" s="107">
        <v>15</v>
      </c>
      <c r="S25" s="107">
        <v>0</v>
      </c>
      <c r="T25" s="107">
        <v>10</v>
      </c>
      <c r="U25" s="110">
        <v>10</v>
      </c>
      <c r="V25" s="110">
        <v>10</v>
      </c>
      <c r="W25" s="86">
        <f t="shared" si="0"/>
        <v>57</v>
      </c>
      <c r="X25" s="111">
        <v>5</v>
      </c>
      <c r="Y25" s="111">
        <v>7</v>
      </c>
      <c r="Z25" s="111">
        <v>23</v>
      </c>
      <c r="AA25" s="111">
        <v>0</v>
      </c>
    </row>
    <row r="26" spans="1:27" ht="45.75" customHeight="1" x14ac:dyDescent="0.25">
      <c r="A26" s="40" t="s">
        <v>422</v>
      </c>
      <c r="B26" s="41" t="s">
        <v>292</v>
      </c>
      <c r="C26" s="40" t="s">
        <v>423</v>
      </c>
      <c r="D26" s="40" t="s">
        <v>424</v>
      </c>
      <c r="E26" s="40" t="s">
        <v>425</v>
      </c>
      <c r="F26" s="40" t="s">
        <v>426</v>
      </c>
      <c r="G26" s="40" t="s">
        <v>427</v>
      </c>
      <c r="H26" s="40" t="s">
        <v>397</v>
      </c>
      <c r="I26" s="42">
        <v>66000000</v>
      </c>
      <c r="J26" s="112">
        <v>26.644290579195403</v>
      </c>
      <c r="K26" s="83" t="s">
        <v>28</v>
      </c>
      <c r="L26" s="45" t="s">
        <v>50</v>
      </c>
      <c r="M26" s="43">
        <v>1.9647056199999999</v>
      </c>
      <c r="N26" s="44" t="s">
        <v>315</v>
      </c>
      <c r="O26" s="107">
        <v>15</v>
      </c>
      <c r="P26" s="108">
        <v>0</v>
      </c>
      <c r="Q26" s="110">
        <v>5</v>
      </c>
      <c r="R26" s="107">
        <v>15</v>
      </c>
      <c r="S26" s="107">
        <v>0</v>
      </c>
      <c r="T26" s="107">
        <v>0</v>
      </c>
      <c r="U26" s="110">
        <v>10</v>
      </c>
      <c r="V26" s="110">
        <v>10</v>
      </c>
      <c r="W26" s="86">
        <f t="shared" si="0"/>
        <v>55</v>
      </c>
      <c r="X26" s="111">
        <v>6</v>
      </c>
      <c r="Y26" s="111">
        <v>8</v>
      </c>
      <c r="Z26" s="111">
        <v>24</v>
      </c>
      <c r="AA26" s="111">
        <v>0</v>
      </c>
    </row>
    <row r="27" spans="1:27" ht="47.25" customHeight="1" x14ac:dyDescent="0.25">
      <c r="A27" s="40" t="s">
        <v>428</v>
      </c>
      <c r="B27" s="41" t="s">
        <v>292</v>
      </c>
      <c r="C27" s="40" t="s">
        <v>429</v>
      </c>
      <c r="D27" s="40" t="s">
        <v>424</v>
      </c>
      <c r="E27" s="40" t="s">
        <v>430</v>
      </c>
      <c r="F27" s="40" t="s">
        <v>425</v>
      </c>
      <c r="G27" s="40" t="s">
        <v>427</v>
      </c>
      <c r="H27" s="40" t="s">
        <v>397</v>
      </c>
      <c r="I27" s="42">
        <v>66000000</v>
      </c>
      <c r="J27" s="112">
        <v>26.542766643589342</v>
      </c>
      <c r="K27" s="83" t="s">
        <v>28</v>
      </c>
      <c r="L27" s="45" t="s">
        <v>50</v>
      </c>
      <c r="M27" s="43">
        <v>2.7684720399999998</v>
      </c>
      <c r="N27" s="44" t="s">
        <v>315</v>
      </c>
      <c r="O27" s="107">
        <v>15</v>
      </c>
      <c r="P27" s="108">
        <v>0</v>
      </c>
      <c r="Q27" s="110">
        <v>5</v>
      </c>
      <c r="R27" s="107">
        <v>15</v>
      </c>
      <c r="S27" s="107">
        <v>0</v>
      </c>
      <c r="T27" s="107">
        <v>0</v>
      </c>
      <c r="U27" s="110">
        <v>10</v>
      </c>
      <c r="V27" s="110">
        <v>10</v>
      </c>
      <c r="W27" s="86">
        <f t="shared" si="0"/>
        <v>55</v>
      </c>
      <c r="X27" s="111">
        <v>7</v>
      </c>
      <c r="Y27" s="111">
        <v>9</v>
      </c>
      <c r="Z27" s="111">
        <v>25</v>
      </c>
      <c r="AA27" s="111">
        <v>0</v>
      </c>
    </row>
    <row r="28" spans="1:27" ht="30.75" customHeight="1" x14ac:dyDescent="0.25">
      <c r="A28" s="40" t="s">
        <v>431</v>
      </c>
      <c r="B28" s="41" t="s">
        <v>308</v>
      </c>
      <c r="C28" s="40" t="s">
        <v>432</v>
      </c>
      <c r="D28" s="40" t="s">
        <v>310</v>
      </c>
      <c r="E28" s="40" t="s">
        <v>388</v>
      </c>
      <c r="F28" s="40" t="s">
        <v>322</v>
      </c>
      <c r="G28" s="40" t="s">
        <v>324</v>
      </c>
      <c r="H28" s="40" t="s">
        <v>305</v>
      </c>
      <c r="I28" s="42">
        <v>39768000</v>
      </c>
      <c r="J28" s="112">
        <v>25.641645682144766</v>
      </c>
      <c r="K28" s="83" t="s">
        <v>97</v>
      </c>
      <c r="L28" s="45" t="s">
        <v>325</v>
      </c>
      <c r="M28" s="43">
        <v>5.7246980499999998</v>
      </c>
      <c r="N28" s="44" t="s">
        <v>315</v>
      </c>
      <c r="O28" s="107">
        <v>15</v>
      </c>
      <c r="P28" s="108">
        <v>5</v>
      </c>
      <c r="Q28" s="110">
        <v>10</v>
      </c>
      <c r="R28" s="107">
        <v>15</v>
      </c>
      <c r="S28" s="107">
        <v>0</v>
      </c>
      <c r="T28" s="107">
        <v>0</v>
      </c>
      <c r="U28" s="110">
        <v>10</v>
      </c>
      <c r="V28" s="110">
        <v>0</v>
      </c>
      <c r="W28" s="86">
        <f t="shared" si="0"/>
        <v>55</v>
      </c>
      <c r="X28" s="111">
        <v>5</v>
      </c>
      <c r="Y28" s="111">
        <v>7</v>
      </c>
      <c r="Z28" s="111">
        <v>26</v>
      </c>
      <c r="AA28" s="111">
        <v>0</v>
      </c>
    </row>
    <row r="29" spans="1:27" ht="37.5" customHeight="1" x14ac:dyDescent="0.25">
      <c r="A29" s="40" t="s">
        <v>433</v>
      </c>
      <c r="B29" s="41" t="s">
        <v>308</v>
      </c>
      <c r="C29" s="40" t="s">
        <v>434</v>
      </c>
      <c r="D29" s="40" t="s">
        <v>310</v>
      </c>
      <c r="E29" s="40" t="s">
        <v>415</v>
      </c>
      <c r="F29" s="40" t="s">
        <v>388</v>
      </c>
      <c r="G29" s="40" t="s">
        <v>324</v>
      </c>
      <c r="H29" s="40" t="s">
        <v>305</v>
      </c>
      <c r="I29" s="42">
        <v>39768000</v>
      </c>
      <c r="J29" s="112">
        <v>23.377712367679642</v>
      </c>
      <c r="K29" s="83" t="s">
        <v>97</v>
      </c>
      <c r="L29" s="45" t="s">
        <v>325</v>
      </c>
      <c r="M29" s="43">
        <v>4.6348552400000003</v>
      </c>
      <c r="N29" s="44" t="s">
        <v>315</v>
      </c>
      <c r="O29" s="107">
        <v>15</v>
      </c>
      <c r="P29" s="108">
        <v>5</v>
      </c>
      <c r="Q29" s="110">
        <v>10</v>
      </c>
      <c r="R29" s="107">
        <v>15</v>
      </c>
      <c r="S29" s="107">
        <v>0</v>
      </c>
      <c r="T29" s="107">
        <v>0</v>
      </c>
      <c r="U29" s="110">
        <v>10</v>
      </c>
      <c r="V29" s="110">
        <v>0</v>
      </c>
      <c r="W29" s="86">
        <f t="shared" si="0"/>
        <v>55</v>
      </c>
      <c r="X29" s="111">
        <v>6</v>
      </c>
      <c r="Y29" s="111">
        <v>8</v>
      </c>
      <c r="Z29" s="111">
        <v>27</v>
      </c>
      <c r="AA29" s="111">
        <v>0</v>
      </c>
    </row>
    <row r="30" spans="1:27" ht="57" customHeight="1" x14ac:dyDescent="0.25">
      <c r="A30" s="40" t="s">
        <v>435</v>
      </c>
      <c r="B30" s="41" t="s">
        <v>292</v>
      </c>
      <c r="C30" s="40" t="s">
        <v>436</v>
      </c>
      <c r="D30" s="40" t="s">
        <v>437</v>
      </c>
      <c r="E30" s="40" t="s">
        <v>438</v>
      </c>
      <c r="F30" s="40" t="s">
        <v>439</v>
      </c>
      <c r="G30" s="40" t="s">
        <v>440</v>
      </c>
      <c r="H30" s="40" t="s">
        <v>397</v>
      </c>
      <c r="I30" s="42">
        <v>27000000</v>
      </c>
      <c r="J30" s="112">
        <v>18.544709691986888</v>
      </c>
      <c r="K30" s="83" t="s">
        <v>132</v>
      </c>
      <c r="L30" s="45" t="s">
        <v>441</v>
      </c>
      <c r="M30" s="43">
        <v>5.3881705999999996</v>
      </c>
      <c r="N30" s="44" t="s">
        <v>298</v>
      </c>
      <c r="O30" s="107">
        <v>10</v>
      </c>
      <c r="P30" s="108">
        <v>5</v>
      </c>
      <c r="Q30" s="110">
        <v>5</v>
      </c>
      <c r="R30" s="107">
        <v>15</v>
      </c>
      <c r="S30" s="107">
        <v>0</v>
      </c>
      <c r="T30" s="107">
        <v>0</v>
      </c>
      <c r="U30" s="110">
        <v>10</v>
      </c>
      <c r="V30" s="110">
        <v>10</v>
      </c>
      <c r="W30" s="86">
        <f t="shared" si="0"/>
        <v>55</v>
      </c>
      <c r="X30" s="111">
        <v>1</v>
      </c>
      <c r="Y30" s="111">
        <v>9</v>
      </c>
      <c r="Z30" s="111">
        <v>28</v>
      </c>
      <c r="AA30" s="111">
        <v>100</v>
      </c>
    </row>
    <row r="31" spans="1:27" ht="55.5" customHeight="1" x14ac:dyDescent="0.25">
      <c r="A31" s="40" t="s">
        <v>442</v>
      </c>
      <c r="B31" s="41" t="s">
        <v>292</v>
      </c>
      <c r="C31" s="40" t="s">
        <v>443</v>
      </c>
      <c r="D31" s="40" t="s">
        <v>444</v>
      </c>
      <c r="E31" s="40" t="s">
        <v>445</v>
      </c>
      <c r="F31" s="40" t="s">
        <v>446</v>
      </c>
      <c r="G31" s="40" t="s">
        <v>447</v>
      </c>
      <c r="H31" s="40" t="s">
        <v>305</v>
      </c>
      <c r="I31" s="42">
        <v>44685000</v>
      </c>
      <c r="J31" s="112">
        <v>17.055520764402409</v>
      </c>
      <c r="K31" s="83" t="s">
        <v>97</v>
      </c>
      <c r="L31" s="45" t="s">
        <v>306</v>
      </c>
      <c r="M31" s="43">
        <v>2.0896222299999998</v>
      </c>
      <c r="N31" s="44" t="s">
        <v>298</v>
      </c>
      <c r="O31" s="107">
        <v>20</v>
      </c>
      <c r="P31" s="108">
        <v>0</v>
      </c>
      <c r="Q31" s="110">
        <v>0</v>
      </c>
      <c r="R31" s="107">
        <v>15</v>
      </c>
      <c r="S31" s="107">
        <v>0</v>
      </c>
      <c r="T31" s="107">
        <v>10</v>
      </c>
      <c r="U31" s="110">
        <v>10</v>
      </c>
      <c r="V31" s="110">
        <v>0</v>
      </c>
      <c r="W31" s="86">
        <f t="shared" si="0"/>
        <v>55</v>
      </c>
      <c r="X31" s="111">
        <v>3</v>
      </c>
      <c r="Y31" s="111">
        <v>10</v>
      </c>
      <c r="Z31" s="111">
        <v>29</v>
      </c>
      <c r="AA31" s="111">
        <v>0</v>
      </c>
    </row>
    <row r="32" spans="1:27" ht="54.75" customHeight="1" x14ac:dyDescent="0.25">
      <c r="A32" s="40" t="s">
        <v>448</v>
      </c>
      <c r="B32" s="41" t="s">
        <v>292</v>
      </c>
      <c r="C32" s="40" t="s">
        <v>300</v>
      </c>
      <c r="D32" s="40" t="s">
        <v>449</v>
      </c>
      <c r="E32" s="40" t="s">
        <v>450</v>
      </c>
      <c r="F32" s="40" t="s">
        <v>451</v>
      </c>
      <c r="G32" s="40" t="s">
        <v>378</v>
      </c>
      <c r="H32" s="40" t="s">
        <v>373</v>
      </c>
      <c r="I32" s="42">
        <v>8664000</v>
      </c>
      <c r="J32" s="112">
        <v>9.4302226776432416</v>
      </c>
      <c r="K32" s="83" t="s">
        <v>28</v>
      </c>
      <c r="L32" s="45" t="s">
        <v>50</v>
      </c>
      <c r="M32" s="43">
        <v>9.3793243299999993</v>
      </c>
      <c r="N32" s="44" t="s">
        <v>411</v>
      </c>
      <c r="O32" s="107">
        <v>0</v>
      </c>
      <c r="P32" s="108">
        <v>5</v>
      </c>
      <c r="Q32" s="110">
        <v>0</v>
      </c>
      <c r="R32" s="107">
        <v>15</v>
      </c>
      <c r="S32" s="107">
        <v>0</v>
      </c>
      <c r="T32" s="107">
        <v>15</v>
      </c>
      <c r="U32" s="110">
        <v>10</v>
      </c>
      <c r="V32" s="110">
        <v>10</v>
      </c>
      <c r="W32" s="86">
        <f t="shared" si="0"/>
        <v>55</v>
      </c>
      <c r="X32" s="111">
        <v>8</v>
      </c>
      <c r="Y32" s="111">
        <v>11</v>
      </c>
      <c r="Z32" s="111">
        <v>30</v>
      </c>
      <c r="AA32" s="111">
        <v>0</v>
      </c>
    </row>
    <row r="33" spans="1:27" ht="57" customHeight="1" x14ac:dyDescent="0.25">
      <c r="A33" s="40" t="s">
        <v>452</v>
      </c>
      <c r="B33" s="41" t="s">
        <v>292</v>
      </c>
      <c r="C33" s="40" t="s">
        <v>300</v>
      </c>
      <c r="D33" s="40" t="s">
        <v>294</v>
      </c>
      <c r="E33" s="40" t="s">
        <v>421</v>
      </c>
      <c r="F33" s="40" t="s">
        <v>453</v>
      </c>
      <c r="G33" s="40" t="s">
        <v>454</v>
      </c>
      <c r="H33" s="40" t="s">
        <v>373</v>
      </c>
      <c r="I33" s="42">
        <v>17100000</v>
      </c>
      <c r="J33" s="112">
        <v>8.7058681963449089</v>
      </c>
      <c r="K33" s="83" t="s">
        <v>28</v>
      </c>
      <c r="L33" s="45" t="s">
        <v>50</v>
      </c>
      <c r="M33" s="43">
        <v>7.0579939600000001</v>
      </c>
      <c r="N33" s="44" t="s">
        <v>298</v>
      </c>
      <c r="O33" s="107">
        <v>15</v>
      </c>
      <c r="P33" s="108">
        <v>4</v>
      </c>
      <c r="Q33" s="110">
        <v>0</v>
      </c>
      <c r="R33" s="107">
        <v>15</v>
      </c>
      <c r="S33" s="107">
        <v>0</v>
      </c>
      <c r="T33" s="107">
        <v>0</v>
      </c>
      <c r="U33" s="110">
        <v>10</v>
      </c>
      <c r="V33" s="110">
        <v>10</v>
      </c>
      <c r="W33" s="86">
        <f t="shared" si="0"/>
        <v>54</v>
      </c>
      <c r="X33" s="111">
        <v>9</v>
      </c>
      <c r="Y33" s="111">
        <v>12</v>
      </c>
      <c r="Z33" s="111">
        <v>31</v>
      </c>
      <c r="AA33" s="111">
        <v>0</v>
      </c>
    </row>
    <row r="34" spans="1:27" ht="57.75" customHeight="1" x14ac:dyDescent="0.25">
      <c r="A34" s="40" t="s">
        <v>455</v>
      </c>
      <c r="B34" s="41" t="s">
        <v>292</v>
      </c>
      <c r="C34" s="40" t="s">
        <v>300</v>
      </c>
      <c r="D34" s="40" t="s">
        <v>456</v>
      </c>
      <c r="E34" s="40" t="s">
        <v>370</v>
      </c>
      <c r="F34" s="40" t="s">
        <v>388</v>
      </c>
      <c r="G34" s="40" t="s">
        <v>457</v>
      </c>
      <c r="H34" s="40" t="s">
        <v>373</v>
      </c>
      <c r="I34" s="42">
        <v>4814000</v>
      </c>
      <c r="J34" s="112">
        <v>8.5215211161763378</v>
      </c>
      <c r="K34" s="83" t="s">
        <v>28</v>
      </c>
      <c r="L34" s="45" t="s">
        <v>384</v>
      </c>
      <c r="M34" s="43">
        <v>4.1427540699999996</v>
      </c>
      <c r="N34" s="44" t="s">
        <v>411</v>
      </c>
      <c r="O34" s="107">
        <v>15</v>
      </c>
      <c r="P34" s="108">
        <v>4</v>
      </c>
      <c r="Q34" s="110">
        <v>0</v>
      </c>
      <c r="R34" s="107">
        <v>15</v>
      </c>
      <c r="S34" s="107">
        <v>0</v>
      </c>
      <c r="T34" s="107">
        <v>0</v>
      </c>
      <c r="U34" s="110">
        <v>10</v>
      </c>
      <c r="V34" s="110">
        <v>10</v>
      </c>
      <c r="W34" s="86">
        <f t="shared" si="0"/>
        <v>54</v>
      </c>
      <c r="X34" s="111">
        <v>2</v>
      </c>
      <c r="Y34" s="111">
        <v>11</v>
      </c>
      <c r="Z34" s="111">
        <v>32</v>
      </c>
      <c r="AA34" s="111">
        <v>0</v>
      </c>
    </row>
    <row r="35" spans="1:27" ht="48" customHeight="1" x14ac:dyDescent="0.25">
      <c r="A35" s="40" t="s">
        <v>458</v>
      </c>
      <c r="B35" s="41" t="s">
        <v>292</v>
      </c>
      <c r="C35" s="40" t="s">
        <v>459</v>
      </c>
      <c r="D35" s="40" t="s">
        <v>414</v>
      </c>
      <c r="E35" s="40" t="s">
        <v>416</v>
      </c>
      <c r="F35" s="40" t="s">
        <v>323</v>
      </c>
      <c r="G35" s="40" t="s">
        <v>460</v>
      </c>
      <c r="H35" s="40" t="s">
        <v>305</v>
      </c>
      <c r="I35" s="42">
        <v>50202000</v>
      </c>
      <c r="J35" s="112">
        <v>21.984384113162378</v>
      </c>
      <c r="K35" s="83" t="s">
        <v>97</v>
      </c>
      <c r="L35" s="45" t="s">
        <v>325</v>
      </c>
      <c r="M35" s="43">
        <v>4.4333092499999998</v>
      </c>
      <c r="N35" s="44" t="s">
        <v>385</v>
      </c>
      <c r="O35" s="107">
        <v>15</v>
      </c>
      <c r="P35" s="108">
        <v>2</v>
      </c>
      <c r="Q35" s="110">
        <v>0</v>
      </c>
      <c r="R35" s="107">
        <v>15</v>
      </c>
      <c r="S35" s="107">
        <v>0</v>
      </c>
      <c r="T35" s="107">
        <v>0</v>
      </c>
      <c r="U35" s="110">
        <v>10</v>
      </c>
      <c r="V35" s="110">
        <v>10</v>
      </c>
      <c r="W35" s="86">
        <f t="shared" ref="W35:W66" si="1">O35+T35+S35+R35+Q35+V35+U35+P35</f>
        <v>52</v>
      </c>
      <c r="X35" s="111">
        <v>7</v>
      </c>
      <c r="Y35" s="111">
        <v>10</v>
      </c>
      <c r="Z35" s="111">
        <v>33</v>
      </c>
      <c r="AA35" s="111">
        <v>0</v>
      </c>
    </row>
    <row r="36" spans="1:27" ht="73.5" customHeight="1" x14ac:dyDescent="0.25">
      <c r="A36" s="40" t="s">
        <v>461</v>
      </c>
      <c r="B36" s="41" t="s">
        <v>292</v>
      </c>
      <c r="C36" s="40" t="s">
        <v>300</v>
      </c>
      <c r="D36" s="40" t="s">
        <v>317</v>
      </c>
      <c r="E36" s="40" t="s">
        <v>462</v>
      </c>
      <c r="F36" s="40" t="s">
        <v>463</v>
      </c>
      <c r="G36" s="40" t="s">
        <v>464</v>
      </c>
      <c r="H36" s="40" t="s">
        <v>305</v>
      </c>
      <c r="I36" s="42">
        <v>73153000</v>
      </c>
      <c r="J36" s="112">
        <v>12.027415091465542</v>
      </c>
      <c r="K36" s="83" t="s">
        <v>28</v>
      </c>
      <c r="L36" s="45" t="s">
        <v>384</v>
      </c>
      <c r="M36" s="43">
        <v>8.7094487100000002</v>
      </c>
      <c r="N36" s="44" t="s">
        <v>298</v>
      </c>
      <c r="O36" s="107">
        <v>10</v>
      </c>
      <c r="P36" s="108">
        <v>2</v>
      </c>
      <c r="Q36" s="110">
        <v>5</v>
      </c>
      <c r="R36" s="107">
        <v>15</v>
      </c>
      <c r="S36" s="107">
        <v>0</v>
      </c>
      <c r="T36" s="107">
        <v>10</v>
      </c>
      <c r="U36" s="110">
        <v>0</v>
      </c>
      <c r="V36" s="110">
        <v>10</v>
      </c>
      <c r="W36" s="86">
        <f t="shared" si="1"/>
        <v>52</v>
      </c>
      <c r="X36" s="111">
        <v>3</v>
      </c>
      <c r="Y36" s="111">
        <v>12</v>
      </c>
      <c r="Z36" s="111">
        <v>34</v>
      </c>
      <c r="AA36" s="111">
        <v>0</v>
      </c>
    </row>
    <row r="37" spans="1:27" ht="46.5" customHeight="1" x14ac:dyDescent="0.25">
      <c r="A37" s="40" t="s">
        <v>465</v>
      </c>
      <c r="B37" s="41" t="s">
        <v>308</v>
      </c>
      <c r="C37" s="40" t="s">
        <v>466</v>
      </c>
      <c r="D37" s="40" t="s">
        <v>467</v>
      </c>
      <c r="E37" s="40" t="s">
        <v>370</v>
      </c>
      <c r="F37" s="40" t="s">
        <v>468</v>
      </c>
      <c r="G37" s="40" t="s">
        <v>383</v>
      </c>
      <c r="H37" s="40" t="s">
        <v>305</v>
      </c>
      <c r="I37" s="42">
        <v>43700000</v>
      </c>
      <c r="J37" s="112">
        <v>15.169123124819661</v>
      </c>
      <c r="K37" s="83" t="s">
        <v>28</v>
      </c>
      <c r="L37" s="45" t="s">
        <v>384</v>
      </c>
      <c r="M37" s="43">
        <v>3.51838081</v>
      </c>
      <c r="N37" s="44" t="s">
        <v>385</v>
      </c>
      <c r="O37" s="107">
        <v>10</v>
      </c>
      <c r="P37" s="108">
        <v>0</v>
      </c>
      <c r="Q37" s="110">
        <v>0</v>
      </c>
      <c r="R37" s="107">
        <v>15</v>
      </c>
      <c r="S37" s="107">
        <v>15</v>
      </c>
      <c r="T37" s="107">
        <v>0</v>
      </c>
      <c r="U37" s="110">
        <v>10</v>
      </c>
      <c r="V37" s="110">
        <v>0</v>
      </c>
      <c r="W37" s="86">
        <f t="shared" si="1"/>
        <v>50</v>
      </c>
      <c r="X37" s="111">
        <v>4</v>
      </c>
      <c r="Y37" s="111">
        <v>13</v>
      </c>
      <c r="Z37" s="111">
        <v>35</v>
      </c>
      <c r="AA37" s="111">
        <v>100</v>
      </c>
    </row>
    <row r="38" spans="1:27" ht="45" customHeight="1" x14ac:dyDescent="0.25">
      <c r="A38" s="40" t="s">
        <v>469</v>
      </c>
      <c r="B38" s="41" t="s">
        <v>292</v>
      </c>
      <c r="C38" s="40" t="s">
        <v>300</v>
      </c>
      <c r="D38" s="40" t="s">
        <v>470</v>
      </c>
      <c r="E38" s="40" t="s">
        <v>471</v>
      </c>
      <c r="F38" s="40" t="s">
        <v>300</v>
      </c>
      <c r="G38" s="40" t="s">
        <v>472</v>
      </c>
      <c r="H38" s="40" t="s">
        <v>353</v>
      </c>
      <c r="I38" s="42">
        <v>698000</v>
      </c>
      <c r="J38" s="112">
        <v>14.887791798107257</v>
      </c>
      <c r="K38" s="83" t="s">
        <v>97</v>
      </c>
      <c r="L38" s="45" t="s">
        <v>325</v>
      </c>
      <c r="M38" s="43">
        <v>0.5</v>
      </c>
      <c r="N38" s="44" t="s">
        <v>298</v>
      </c>
      <c r="O38" s="107">
        <v>10</v>
      </c>
      <c r="P38" s="108">
        <v>5</v>
      </c>
      <c r="Q38" s="110">
        <v>10</v>
      </c>
      <c r="R38" s="107">
        <v>15</v>
      </c>
      <c r="S38" s="107">
        <v>0</v>
      </c>
      <c r="T38" s="107">
        <v>0</v>
      </c>
      <c r="U38" s="110">
        <v>10</v>
      </c>
      <c r="V38" s="110">
        <v>0</v>
      </c>
      <c r="W38" s="86">
        <f t="shared" si="1"/>
        <v>50</v>
      </c>
      <c r="X38" s="111">
        <v>8</v>
      </c>
      <c r="Y38" s="111">
        <v>11</v>
      </c>
      <c r="Z38" s="111">
        <v>36</v>
      </c>
      <c r="AA38" s="111">
        <v>0</v>
      </c>
    </row>
    <row r="39" spans="1:27" ht="60.75" customHeight="1" x14ac:dyDescent="0.25">
      <c r="A39" s="40" t="s">
        <v>473</v>
      </c>
      <c r="B39" s="41" t="s">
        <v>308</v>
      </c>
      <c r="C39" s="40" t="s">
        <v>300</v>
      </c>
      <c r="D39" s="40" t="s">
        <v>474</v>
      </c>
      <c r="E39" s="40" t="s">
        <v>194</v>
      </c>
      <c r="F39" s="40" t="s">
        <v>475</v>
      </c>
      <c r="G39" s="40" t="s">
        <v>476</v>
      </c>
      <c r="H39" s="40" t="s">
        <v>297</v>
      </c>
      <c r="I39" s="42">
        <v>9576000</v>
      </c>
      <c r="J39" s="112">
        <v>13.665451995309235</v>
      </c>
      <c r="K39" s="83" t="s">
        <v>28</v>
      </c>
      <c r="L39" s="45" t="s">
        <v>50</v>
      </c>
      <c r="M39" s="43">
        <v>3.5104314099999998</v>
      </c>
      <c r="N39" s="44" t="s">
        <v>385</v>
      </c>
      <c r="O39" s="107">
        <v>10</v>
      </c>
      <c r="P39" s="108">
        <v>5</v>
      </c>
      <c r="Q39" s="110">
        <v>10</v>
      </c>
      <c r="R39" s="107">
        <v>15</v>
      </c>
      <c r="S39" s="107">
        <v>0</v>
      </c>
      <c r="T39" s="107">
        <v>10</v>
      </c>
      <c r="U39" s="110">
        <v>0</v>
      </c>
      <c r="V39" s="110">
        <v>0</v>
      </c>
      <c r="W39" s="86">
        <f t="shared" si="1"/>
        <v>50</v>
      </c>
      <c r="X39" s="111">
        <v>10</v>
      </c>
      <c r="Y39" s="111">
        <v>13</v>
      </c>
      <c r="Z39" s="111">
        <v>37</v>
      </c>
      <c r="AA39" s="111">
        <v>0</v>
      </c>
    </row>
    <row r="40" spans="1:27" ht="34.5" customHeight="1" x14ac:dyDescent="0.25">
      <c r="A40" s="40" t="s">
        <v>477</v>
      </c>
      <c r="B40" s="41" t="s">
        <v>308</v>
      </c>
      <c r="C40" s="40" t="s">
        <v>300</v>
      </c>
      <c r="D40" s="40" t="s">
        <v>478</v>
      </c>
      <c r="E40" s="40" t="s">
        <v>111</v>
      </c>
      <c r="F40" s="40" t="s">
        <v>300</v>
      </c>
      <c r="G40" s="40" t="s">
        <v>479</v>
      </c>
      <c r="H40" s="40" t="s">
        <v>313</v>
      </c>
      <c r="I40" s="42">
        <v>6210000</v>
      </c>
      <c r="J40" s="112">
        <v>12.066973706983887</v>
      </c>
      <c r="K40" s="83" t="s">
        <v>28</v>
      </c>
      <c r="L40" s="45" t="s">
        <v>50</v>
      </c>
      <c r="M40" s="43">
        <v>2</v>
      </c>
      <c r="N40" s="44" t="s">
        <v>315</v>
      </c>
      <c r="O40" s="107">
        <v>0</v>
      </c>
      <c r="P40" s="108">
        <v>5</v>
      </c>
      <c r="Q40" s="110">
        <v>10</v>
      </c>
      <c r="R40" s="107">
        <v>15</v>
      </c>
      <c r="S40" s="107">
        <v>0</v>
      </c>
      <c r="T40" s="107">
        <v>10</v>
      </c>
      <c r="U40" s="110">
        <v>10</v>
      </c>
      <c r="V40" s="110">
        <v>0</v>
      </c>
      <c r="W40" s="86">
        <f t="shared" si="1"/>
        <v>50</v>
      </c>
      <c r="X40" s="111">
        <v>11</v>
      </c>
      <c r="Y40" s="111">
        <v>14</v>
      </c>
      <c r="Z40" s="111">
        <v>38</v>
      </c>
      <c r="AA40" s="111">
        <v>0</v>
      </c>
    </row>
    <row r="41" spans="1:27" ht="42.75" customHeight="1" x14ac:dyDescent="0.25">
      <c r="A41" s="40" t="s">
        <v>480</v>
      </c>
      <c r="B41" s="41" t="s">
        <v>292</v>
      </c>
      <c r="C41" s="40" t="s">
        <v>481</v>
      </c>
      <c r="D41" s="40" t="s">
        <v>482</v>
      </c>
      <c r="E41" s="40" t="s">
        <v>483</v>
      </c>
      <c r="F41" s="40" t="s">
        <v>484</v>
      </c>
      <c r="G41" s="40" t="s">
        <v>378</v>
      </c>
      <c r="H41" s="40" t="s">
        <v>373</v>
      </c>
      <c r="I41" s="42">
        <v>2360000</v>
      </c>
      <c r="J41" s="112">
        <v>8.7941630432832003</v>
      </c>
      <c r="K41" s="83" t="s">
        <v>28</v>
      </c>
      <c r="L41" s="45" t="s">
        <v>33</v>
      </c>
      <c r="M41" s="43">
        <v>1.8466868299999999</v>
      </c>
      <c r="N41" s="44" t="s">
        <v>411</v>
      </c>
      <c r="O41" s="107">
        <v>10</v>
      </c>
      <c r="P41" s="108">
        <v>5</v>
      </c>
      <c r="Q41" s="110">
        <v>0</v>
      </c>
      <c r="R41" s="107">
        <v>15</v>
      </c>
      <c r="S41" s="107">
        <v>0</v>
      </c>
      <c r="T41" s="107">
        <v>0</v>
      </c>
      <c r="U41" s="110">
        <v>10</v>
      </c>
      <c r="V41" s="110">
        <v>10</v>
      </c>
      <c r="W41" s="86">
        <f t="shared" si="1"/>
        <v>50</v>
      </c>
      <c r="X41" s="111">
        <v>2</v>
      </c>
      <c r="Y41" s="111">
        <v>14</v>
      </c>
      <c r="Z41" s="111">
        <v>39</v>
      </c>
      <c r="AA41" s="111">
        <v>0</v>
      </c>
    </row>
    <row r="42" spans="1:27" ht="47.25" customHeight="1" x14ac:dyDescent="0.25">
      <c r="A42" s="40" t="s">
        <v>485</v>
      </c>
      <c r="B42" s="41" t="s">
        <v>292</v>
      </c>
      <c r="C42" s="40" t="s">
        <v>300</v>
      </c>
      <c r="D42" s="40" t="s">
        <v>486</v>
      </c>
      <c r="E42" s="40" t="s">
        <v>487</v>
      </c>
      <c r="F42" s="40" t="s">
        <v>488</v>
      </c>
      <c r="G42" s="40" t="s">
        <v>489</v>
      </c>
      <c r="H42" s="40" t="s">
        <v>373</v>
      </c>
      <c r="I42" s="42">
        <v>14136000</v>
      </c>
      <c r="J42" s="112">
        <v>7.9812880675470375</v>
      </c>
      <c r="K42" s="83" t="s">
        <v>132</v>
      </c>
      <c r="L42" s="45" t="s">
        <v>441</v>
      </c>
      <c r="M42" s="43">
        <v>5.84803359</v>
      </c>
      <c r="N42" s="44" t="s">
        <v>411</v>
      </c>
      <c r="O42" s="107">
        <v>15</v>
      </c>
      <c r="P42" s="108">
        <v>0</v>
      </c>
      <c r="Q42" s="110">
        <v>0</v>
      </c>
      <c r="R42" s="107">
        <v>15</v>
      </c>
      <c r="S42" s="107">
        <v>0</v>
      </c>
      <c r="T42" s="107">
        <v>0</v>
      </c>
      <c r="U42" s="110">
        <v>10</v>
      </c>
      <c r="V42" s="110">
        <v>10</v>
      </c>
      <c r="W42" s="86">
        <f t="shared" si="1"/>
        <v>50</v>
      </c>
      <c r="X42" s="111">
        <v>2</v>
      </c>
      <c r="Y42" s="111">
        <v>12</v>
      </c>
      <c r="Z42" s="111">
        <v>40</v>
      </c>
      <c r="AA42" s="111">
        <v>0</v>
      </c>
    </row>
    <row r="43" spans="1:27" ht="84.75" customHeight="1" x14ac:dyDescent="0.25">
      <c r="A43" s="40" t="s">
        <v>490</v>
      </c>
      <c r="B43" s="41" t="s">
        <v>292</v>
      </c>
      <c r="C43" s="40" t="s">
        <v>491</v>
      </c>
      <c r="D43" s="40" t="s">
        <v>317</v>
      </c>
      <c r="E43" s="40" t="s">
        <v>492</v>
      </c>
      <c r="F43" s="40" t="s">
        <v>493</v>
      </c>
      <c r="G43" s="40" t="s">
        <v>489</v>
      </c>
      <c r="H43" s="40" t="s">
        <v>373</v>
      </c>
      <c r="I43" s="42">
        <v>6000000</v>
      </c>
      <c r="J43" s="112">
        <v>8.9750442403008801</v>
      </c>
      <c r="K43" s="83" t="s">
        <v>132</v>
      </c>
      <c r="L43" s="45" t="s">
        <v>441</v>
      </c>
      <c r="M43" s="43">
        <v>1.9383967900000001</v>
      </c>
      <c r="N43" s="44" t="s">
        <v>411</v>
      </c>
      <c r="O43" s="107">
        <v>10</v>
      </c>
      <c r="P43" s="108">
        <v>4</v>
      </c>
      <c r="Q43" s="110">
        <v>0</v>
      </c>
      <c r="R43" s="107">
        <v>15</v>
      </c>
      <c r="S43" s="107">
        <v>0</v>
      </c>
      <c r="T43" s="107">
        <v>0</v>
      </c>
      <c r="U43" s="110">
        <v>10</v>
      </c>
      <c r="V43" s="110">
        <v>10</v>
      </c>
      <c r="W43" s="86">
        <f t="shared" si="1"/>
        <v>49</v>
      </c>
      <c r="X43" s="111">
        <v>3</v>
      </c>
      <c r="Y43" s="111">
        <v>13</v>
      </c>
      <c r="Z43" s="111">
        <v>41</v>
      </c>
      <c r="AA43" s="111">
        <v>0</v>
      </c>
    </row>
    <row r="44" spans="1:27" ht="48.75" customHeight="1" x14ac:dyDescent="0.25">
      <c r="A44" s="40" t="s">
        <v>494</v>
      </c>
      <c r="B44" s="41" t="s">
        <v>292</v>
      </c>
      <c r="C44" s="40" t="s">
        <v>495</v>
      </c>
      <c r="D44" s="40" t="s">
        <v>496</v>
      </c>
      <c r="E44" s="40" t="s">
        <v>497</v>
      </c>
      <c r="F44" s="40" t="s">
        <v>498</v>
      </c>
      <c r="G44" s="40" t="s">
        <v>499</v>
      </c>
      <c r="H44" s="40" t="s">
        <v>305</v>
      </c>
      <c r="I44" s="42">
        <v>39275000</v>
      </c>
      <c r="J44" s="112">
        <v>15.172349905273443</v>
      </c>
      <c r="K44" s="83" t="s">
        <v>97</v>
      </c>
      <c r="L44" s="45" t="s">
        <v>306</v>
      </c>
      <c r="M44" s="43">
        <v>3.8543299900000001</v>
      </c>
      <c r="N44" s="44" t="s">
        <v>385</v>
      </c>
      <c r="O44" s="107">
        <v>10</v>
      </c>
      <c r="P44" s="108">
        <v>2</v>
      </c>
      <c r="Q44" s="110">
        <v>0</v>
      </c>
      <c r="R44" s="107">
        <v>15</v>
      </c>
      <c r="S44" s="107">
        <v>0</v>
      </c>
      <c r="T44" s="107">
        <v>0</v>
      </c>
      <c r="U44" s="110">
        <v>10</v>
      </c>
      <c r="V44" s="110">
        <v>10</v>
      </c>
      <c r="W44" s="86">
        <f t="shared" si="1"/>
        <v>47</v>
      </c>
      <c r="X44" s="111">
        <v>4</v>
      </c>
      <c r="Y44" s="111">
        <v>15</v>
      </c>
      <c r="Z44" s="111">
        <v>42</v>
      </c>
      <c r="AA44" s="111">
        <v>0</v>
      </c>
    </row>
    <row r="45" spans="1:27" ht="60" customHeight="1" x14ac:dyDescent="0.25">
      <c r="A45" s="40" t="s">
        <v>500</v>
      </c>
      <c r="B45" s="41" t="s">
        <v>292</v>
      </c>
      <c r="C45" s="40" t="s">
        <v>300</v>
      </c>
      <c r="D45" s="40" t="s">
        <v>501</v>
      </c>
      <c r="E45" s="40" t="s">
        <v>111</v>
      </c>
      <c r="F45" s="40" t="s">
        <v>502</v>
      </c>
      <c r="G45" s="40" t="s">
        <v>503</v>
      </c>
      <c r="H45" s="40" t="s">
        <v>373</v>
      </c>
      <c r="I45" s="42">
        <v>16416000</v>
      </c>
      <c r="J45" s="112">
        <v>14.398467384861146</v>
      </c>
      <c r="K45" s="83" t="s">
        <v>97</v>
      </c>
      <c r="L45" s="45" t="s">
        <v>306</v>
      </c>
      <c r="M45" s="43">
        <v>6.3348395200000001</v>
      </c>
      <c r="N45" s="44" t="s">
        <v>411</v>
      </c>
      <c r="O45" s="107">
        <v>20</v>
      </c>
      <c r="P45" s="108">
        <v>5</v>
      </c>
      <c r="Q45" s="110">
        <v>0</v>
      </c>
      <c r="R45" s="107">
        <v>0</v>
      </c>
      <c r="S45" s="107">
        <v>0</v>
      </c>
      <c r="T45" s="107">
        <v>0</v>
      </c>
      <c r="U45" s="110">
        <v>10</v>
      </c>
      <c r="V45" s="110">
        <v>10</v>
      </c>
      <c r="W45" s="86">
        <f t="shared" si="1"/>
        <v>45</v>
      </c>
      <c r="X45" s="111">
        <v>5</v>
      </c>
      <c r="Y45" s="111">
        <v>16</v>
      </c>
      <c r="Z45" s="111">
        <v>43</v>
      </c>
      <c r="AA45" s="111">
        <v>0</v>
      </c>
    </row>
    <row r="46" spans="1:27" ht="38.25" x14ac:dyDescent="0.25">
      <c r="A46" s="40" t="s">
        <v>504</v>
      </c>
      <c r="B46" s="41" t="s">
        <v>308</v>
      </c>
      <c r="C46" s="40" t="s">
        <v>300</v>
      </c>
      <c r="D46" s="40" t="s">
        <v>505</v>
      </c>
      <c r="E46" s="40" t="s">
        <v>506</v>
      </c>
      <c r="F46" s="40" t="s">
        <v>370</v>
      </c>
      <c r="G46" s="40" t="s">
        <v>507</v>
      </c>
      <c r="H46" s="40" t="s">
        <v>305</v>
      </c>
      <c r="I46" s="42">
        <v>41680000</v>
      </c>
      <c r="J46" s="112">
        <v>13.401547574360141</v>
      </c>
      <c r="K46" s="83" t="s">
        <v>28</v>
      </c>
      <c r="L46" s="45" t="s">
        <v>33</v>
      </c>
      <c r="M46" s="43">
        <v>3.8019620299999999</v>
      </c>
      <c r="N46" s="44" t="s">
        <v>385</v>
      </c>
      <c r="O46" s="107">
        <v>10</v>
      </c>
      <c r="P46" s="108">
        <v>0</v>
      </c>
      <c r="Q46" s="110">
        <v>0</v>
      </c>
      <c r="R46" s="107">
        <v>15</v>
      </c>
      <c r="S46" s="107">
        <v>0</v>
      </c>
      <c r="T46" s="107">
        <v>0</v>
      </c>
      <c r="U46" s="110">
        <v>10</v>
      </c>
      <c r="V46" s="110">
        <v>10</v>
      </c>
      <c r="W46" s="86">
        <f t="shared" si="1"/>
        <v>45</v>
      </c>
      <c r="X46" s="111">
        <v>3</v>
      </c>
      <c r="Y46" s="111">
        <v>15</v>
      </c>
      <c r="Z46" s="111">
        <v>44</v>
      </c>
      <c r="AA46" s="111">
        <v>0</v>
      </c>
    </row>
    <row r="47" spans="1:27" ht="59.25" customHeight="1" x14ac:dyDescent="0.25">
      <c r="A47" s="40" t="s">
        <v>508</v>
      </c>
      <c r="B47" s="41" t="s">
        <v>292</v>
      </c>
      <c r="C47" s="40" t="s">
        <v>509</v>
      </c>
      <c r="D47" s="40" t="s">
        <v>449</v>
      </c>
      <c r="E47" s="40" t="s">
        <v>510</v>
      </c>
      <c r="F47" s="40" t="s">
        <v>511</v>
      </c>
      <c r="G47" s="40" t="s">
        <v>512</v>
      </c>
      <c r="H47" s="40" t="s">
        <v>373</v>
      </c>
      <c r="I47" s="42">
        <v>108414000</v>
      </c>
      <c r="J47" s="112">
        <v>11.483501717718481</v>
      </c>
      <c r="K47" s="83" t="s">
        <v>28</v>
      </c>
      <c r="L47" s="45" t="s">
        <v>513</v>
      </c>
      <c r="M47" s="43">
        <v>10.71031164</v>
      </c>
      <c r="N47" s="44" t="s">
        <v>298</v>
      </c>
      <c r="O47" s="107">
        <v>10</v>
      </c>
      <c r="P47" s="108">
        <v>0</v>
      </c>
      <c r="Q47" s="110">
        <v>0</v>
      </c>
      <c r="R47" s="107">
        <v>0</v>
      </c>
      <c r="S47" s="107">
        <v>0</v>
      </c>
      <c r="T47" s="107">
        <v>15</v>
      </c>
      <c r="U47" s="110">
        <v>10</v>
      </c>
      <c r="V47" s="110">
        <v>10</v>
      </c>
      <c r="W47" s="86">
        <f t="shared" si="1"/>
        <v>45</v>
      </c>
      <c r="X47" s="111">
        <v>1</v>
      </c>
      <c r="Y47" s="111">
        <v>17</v>
      </c>
      <c r="Z47" s="111">
        <v>45</v>
      </c>
      <c r="AA47" s="111">
        <v>100</v>
      </c>
    </row>
    <row r="48" spans="1:27" ht="54" customHeight="1" x14ac:dyDescent="0.25">
      <c r="A48" s="40" t="s">
        <v>514</v>
      </c>
      <c r="B48" s="41" t="s">
        <v>308</v>
      </c>
      <c r="C48" s="40" t="s">
        <v>300</v>
      </c>
      <c r="D48" s="40" t="s">
        <v>387</v>
      </c>
      <c r="E48" s="40" t="s">
        <v>515</v>
      </c>
      <c r="F48" s="40" t="s">
        <v>516</v>
      </c>
      <c r="G48" s="40" t="s">
        <v>517</v>
      </c>
      <c r="H48" s="40" t="s">
        <v>373</v>
      </c>
      <c r="I48" s="42">
        <v>1278000</v>
      </c>
      <c r="J48" s="112">
        <v>10.057620096615032</v>
      </c>
      <c r="K48" s="83" t="s">
        <v>28</v>
      </c>
      <c r="L48" s="45" t="s">
        <v>50</v>
      </c>
      <c r="M48" s="43">
        <v>2.3273459500000002</v>
      </c>
      <c r="N48" s="44" t="s">
        <v>385</v>
      </c>
      <c r="O48" s="107">
        <v>0</v>
      </c>
      <c r="P48" s="108">
        <v>5</v>
      </c>
      <c r="Q48" s="110">
        <v>5</v>
      </c>
      <c r="R48" s="107">
        <v>15</v>
      </c>
      <c r="S48" s="107">
        <v>0</v>
      </c>
      <c r="T48" s="107">
        <v>10</v>
      </c>
      <c r="U48" s="110">
        <v>10</v>
      </c>
      <c r="V48" s="110">
        <v>0</v>
      </c>
      <c r="W48" s="86">
        <f t="shared" si="1"/>
        <v>45</v>
      </c>
      <c r="X48" s="111">
        <v>12</v>
      </c>
      <c r="Y48" s="111">
        <v>18</v>
      </c>
      <c r="Z48" s="111">
        <v>46</v>
      </c>
      <c r="AA48" s="111">
        <v>0</v>
      </c>
    </row>
    <row r="49" spans="1:27" ht="39" customHeight="1" x14ac:dyDescent="0.25">
      <c r="A49" s="40" t="s">
        <v>518</v>
      </c>
      <c r="B49" s="41" t="s">
        <v>308</v>
      </c>
      <c r="C49" s="40" t="s">
        <v>300</v>
      </c>
      <c r="D49" s="40" t="s">
        <v>519</v>
      </c>
      <c r="E49" s="40" t="s">
        <v>370</v>
      </c>
      <c r="F49" s="40" t="s">
        <v>388</v>
      </c>
      <c r="G49" s="40" t="s">
        <v>520</v>
      </c>
      <c r="H49" s="40" t="s">
        <v>373</v>
      </c>
      <c r="I49" s="42">
        <v>22537000</v>
      </c>
      <c r="J49" s="112">
        <v>8.918474666881071</v>
      </c>
      <c r="K49" s="83" t="s">
        <v>28</v>
      </c>
      <c r="L49" s="45" t="s">
        <v>27</v>
      </c>
      <c r="M49" s="43">
        <v>12.23589847</v>
      </c>
      <c r="N49" s="44" t="s">
        <v>385</v>
      </c>
      <c r="O49" s="107">
        <v>10</v>
      </c>
      <c r="P49" s="108">
        <v>5</v>
      </c>
      <c r="Q49" s="110">
        <v>5</v>
      </c>
      <c r="R49" s="107">
        <v>15</v>
      </c>
      <c r="S49" s="107">
        <v>0</v>
      </c>
      <c r="T49" s="107">
        <v>10</v>
      </c>
      <c r="U49" s="110">
        <v>0</v>
      </c>
      <c r="V49" s="110">
        <v>0</v>
      </c>
      <c r="W49" s="86">
        <f t="shared" si="1"/>
        <v>45</v>
      </c>
      <c r="X49" s="111">
        <v>5</v>
      </c>
      <c r="Y49" s="111">
        <v>16</v>
      </c>
      <c r="Z49" s="111">
        <v>47</v>
      </c>
      <c r="AA49" s="111">
        <v>0</v>
      </c>
    </row>
    <row r="50" spans="1:27" ht="56.25" customHeight="1" x14ac:dyDescent="0.25">
      <c r="A50" s="45" t="s">
        <v>521</v>
      </c>
      <c r="B50" s="41" t="s">
        <v>292</v>
      </c>
      <c r="C50" s="40" t="s">
        <v>522</v>
      </c>
      <c r="D50" s="40" t="s">
        <v>317</v>
      </c>
      <c r="E50" s="40" t="s">
        <v>523</v>
      </c>
      <c r="F50" s="40" t="s">
        <v>524</v>
      </c>
      <c r="G50" s="40" t="s">
        <v>525</v>
      </c>
      <c r="H50" s="40" t="s">
        <v>305</v>
      </c>
      <c r="I50" s="42">
        <v>134677000</v>
      </c>
      <c r="J50" s="112">
        <v>6.4809554874860265</v>
      </c>
      <c r="K50" s="83" t="s">
        <v>28</v>
      </c>
      <c r="L50" s="45" t="s">
        <v>33</v>
      </c>
      <c r="M50" s="43">
        <v>4.37644608</v>
      </c>
      <c r="N50" s="44" t="s">
        <v>385</v>
      </c>
      <c r="O50" s="107">
        <v>0</v>
      </c>
      <c r="P50" s="108">
        <v>0</v>
      </c>
      <c r="Q50" s="110">
        <v>0</v>
      </c>
      <c r="R50" s="107">
        <v>15</v>
      </c>
      <c r="S50" s="107">
        <v>0</v>
      </c>
      <c r="T50" s="107">
        <v>10</v>
      </c>
      <c r="U50" s="110">
        <v>10</v>
      </c>
      <c r="V50" s="110">
        <v>10</v>
      </c>
      <c r="W50" s="86">
        <f t="shared" si="1"/>
        <v>45</v>
      </c>
      <c r="X50" s="111">
        <v>4</v>
      </c>
      <c r="Y50" s="111">
        <v>17</v>
      </c>
      <c r="Z50" s="111">
        <v>48</v>
      </c>
      <c r="AA50" s="111">
        <v>0</v>
      </c>
    </row>
    <row r="51" spans="1:27" ht="36.75" customHeight="1" x14ac:dyDescent="0.25">
      <c r="A51" s="40" t="s">
        <v>526</v>
      </c>
      <c r="B51" s="41" t="s">
        <v>308</v>
      </c>
      <c r="C51" s="40" t="s">
        <v>300</v>
      </c>
      <c r="D51" s="40" t="s">
        <v>527</v>
      </c>
      <c r="E51" s="40" t="s">
        <v>117</v>
      </c>
      <c r="F51" s="40" t="s">
        <v>270</v>
      </c>
      <c r="G51" s="40" t="s">
        <v>528</v>
      </c>
      <c r="H51" s="40" t="s">
        <v>297</v>
      </c>
      <c r="I51" s="42">
        <v>31391000</v>
      </c>
      <c r="J51" s="112">
        <v>6.1059530907862829</v>
      </c>
      <c r="K51" s="83" t="s">
        <v>28</v>
      </c>
      <c r="L51" s="45" t="s">
        <v>50</v>
      </c>
      <c r="M51" s="43">
        <v>5.0146270900000003</v>
      </c>
      <c r="N51" s="44" t="s">
        <v>298</v>
      </c>
      <c r="O51" s="107">
        <v>0</v>
      </c>
      <c r="P51" s="108">
        <v>5</v>
      </c>
      <c r="Q51" s="110">
        <v>0</v>
      </c>
      <c r="R51" s="107">
        <v>15</v>
      </c>
      <c r="S51" s="107">
        <v>0</v>
      </c>
      <c r="T51" s="107">
        <v>15</v>
      </c>
      <c r="U51" s="110">
        <v>10</v>
      </c>
      <c r="V51" s="110">
        <v>0</v>
      </c>
      <c r="W51" s="86">
        <f t="shared" si="1"/>
        <v>45</v>
      </c>
      <c r="X51" s="111">
        <v>13</v>
      </c>
      <c r="Y51" s="111">
        <v>19</v>
      </c>
      <c r="Z51" s="111">
        <v>49</v>
      </c>
      <c r="AA51" s="111">
        <v>0</v>
      </c>
    </row>
    <row r="52" spans="1:27" ht="63.75" customHeight="1" x14ac:dyDescent="0.25">
      <c r="A52" s="40" t="s">
        <v>529</v>
      </c>
      <c r="B52" s="41" t="s">
        <v>308</v>
      </c>
      <c r="C52" s="40" t="s">
        <v>300</v>
      </c>
      <c r="D52" s="40" t="s">
        <v>474</v>
      </c>
      <c r="E52" s="40" t="s">
        <v>530</v>
      </c>
      <c r="F52" s="40" t="s">
        <v>531</v>
      </c>
      <c r="G52" s="40" t="s">
        <v>532</v>
      </c>
      <c r="H52" s="40" t="s">
        <v>373</v>
      </c>
      <c r="I52" s="42">
        <v>54606000</v>
      </c>
      <c r="J52" s="112">
        <v>10.523131255218052</v>
      </c>
      <c r="K52" s="83" t="s">
        <v>28</v>
      </c>
      <c r="L52" s="45" t="s">
        <v>513</v>
      </c>
      <c r="M52" s="43">
        <v>20.881933350000001</v>
      </c>
      <c r="N52" s="44" t="s">
        <v>298</v>
      </c>
      <c r="O52" s="107">
        <v>10</v>
      </c>
      <c r="P52" s="108">
        <v>4</v>
      </c>
      <c r="Q52" s="110">
        <v>0</v>
      </c>
      <c r="R52" s="107">
        <v>0</v>
      </c>
      <c r="S52" s="107">
        <v>0</v>
      </c>
      <c r="T52" s="107">
        <v>10</v>
      </c>
      <c r="U52" s="110">
        <v>10</v>
      </c>
      <c r="V52" s="110">
        <v>10</v>
      </c>
      <c r="W52" s="86">
        <f t="shared" si="1"/>
        <v>44</v>
      </c>
      <c r="X52" s="111">
        <v>2</v>
      </c>
      <c r="Y52" s="111">
        <v>20</v>
      </c>
      <c r="Z52" s="111">
        <v>50</v>
      </c>
      <c r="AA52" s="111">
        <v>0</v>
      </c>
    </row>
    <row r="53" spans="1:27" ht="37.5" customHeight="1" x14ac:dyDescent="0.25">
      <c r="A53" s="40" t="s">
        <v>533</v>
      </c>
      <c r="B53" s="41" t="s">
        <v>292</v>
      </c>
      <c r="C53" s="40" t="s">
        <v>300</v>
      </c>
      <c r="D53" s="40" t="s">
        <v>534</v>
      </c>
      <c r="E53" s="40" t="s">
        <v>535</v>
      </c>
      <c r="F53" s="40" t="s">
        <v>300</v>
      </c>
      <c r="G53" s="40" t="s">
        <v>536</v>
      </c>
      <c r="H53" s="40" t="s">
        <v>353</v>
      </c>
      <c r="I53" s="42">
        <v>775000</v>
      </c>
      <c r="J53" s="112">
        <v>12.021970345324894</v>
      </c>
      <c r="K53" s="83" t="s">
        <v>97</v>
      </c>
      <c r="L53" s="45" t="s">
        <v>306</v>
      </c>
      <c r="M53" s="43">
        <v>0.5</v>
      </c>
      <c r="N53" s="44" t="s">
        <v>298</v>
      </c>
      <c r="O53" s="107">
        <v>10</v>
      </c>
      <c r="P53" s="108">
        <v>5</v>
      </c>
      <c r="Q53" s="110">
        <v>0</v>
      </c>
      <c r="R53" s="107">
        <v>15</v>
      </c>
      <c r="S53" s="107">
        <v>0</v>
      </c>
      <c r="T53" s="107">
        <v>0</v>
      </c>
      <c r="U53" s="110">
        <v>10</v>
      </c>
      <c r="V53" s="110">
        <v>0</v>
      </c>
      <c r="W53" s="86">
        <f t="shared" si="1"/>
        <v>40</v>
      </c>
      <c r="X53" s="111">
        <v>6</v>
      </c>
      <c r="Y53" s="111">
        <v>21</v>
      </c>
      <c r="Z53" s="111">
        <v>51</v>
      </c>
      <c r="AA53" s="111">
        <v>0</v>
      </c>
    </row>
    <row r="54" spans="1:27" ht="57.75" customHeight="1" x14ac:dyDescent="0.25">
      <c r="A54" s="131" t="s">
        <v>957</v>
      </c>
      <c r="B54" s="132" t="s">
        <v>292</v>
      </c>
      <c r="C54" s="131" t="s">
        <v>958</v>
      </c>
      <c r="D54" s="131" t="s">
        <v>959</v>
      </c>
      <c r="E54" s="131" t="s">
        <v>323</v>
      </c>
      <c r="F54" s="131" t="s">
        <v>960</v>
      </c>
      <c r="G54" s="131" t="s">
        <v>961</v>
      </c>
      <c r="H54" s="131" t="s">
        <v>305</v>
      </c>
      <c r="I54" s="42">
        <v>33218000</v>
      </c>
      <c r="J54" s="136">
        <v>14.445306951795514</v>
      </c>
      <c r="K54" s="137" t="s">
        <v>97</v>
      </c>
      <c r="L54" s="137" t="s">
        <v>962</v>
      </c>
      <c r="M54" s="133">
        <v>4.6488688700000003</v>
      </c>
      <c r="N54" s="134" t="s">
        <v>385</v>
      </c>
      <c r="O54" s="139">
        <v>15</v>
      </c>
      <c r="P54" s="140">
        <v>2</v>
      </c>
      <c r="Q54" s="139">
        <v>0</v>
      </c>
      <c r="R54" s="139">
        <v>15</v>
      </c>
      <c r="S54" s="139">
        <v>0</v>
      </c>
      <c r="T54" s="139">
        <v>0</v>
      </c>
      <c r="U54" s="139">
        <v>0</v>
      </c>
      <c r="V54" s="139">
        <v>10</v>
      </c>
      <c r="W54" s="141">
        <f t="shared" si="1"/>
        <v>42</v>
      </c>
      <c r="X54" s="138">
        <v>9</v>
      </c>
      <c r="Y54" s="138">
        <v>14</v>
      </c>
      <c r="Z54" s="138">
        <v>51</v>
      </c>
      <c r="AA54" s="138">
        <v>0</v>
      </c>
    </row>
    <row r="55" spans="1:27" ht="45" customHeight="1" x14ac:dyDescent="0.25">
      <c r="A55" s="40" t="s">
        <v>537</v>
      </c>
      <c r="B55" s="41" t="s">
        <v>292</v>
      </c>
      <c r="C55" s="40" t="s">
        <v>300</v>
      </c>
      <c r="D55" s="40" t="s">
        <v>538</v>
      </c>
      <c r="E55" s="40" t="s">
        <v>539</v>
      </c>
      <c r="F55" s="40" t="s">
        <v>300</v>
      </c>
      <c r="G55" s="40" t="s">
        <v>540</v>
      </c>
      <c r="H55" s="40" t="s">
        <v>353</v>
      </c>
      <c r="I55" s="42">
        <v>2550000</v>
      </c>
      <c r="J55" s="112">
        <v>11.895914384559616</v>
      </c>
      <c r="K55" s="83" t="s">
        <v>97</v>
      </c>
      <c r="L55" s="45" t="s">
        <v>306</v>
      </c>
      <c r="M55" s="43">
        <v>0.5</v>
      </c>
      <c r="N55" s="44" t="s">
        <v>298</v>
      </c>
      <c r="O55" s="107">
        <v>10</v>
      </c>
      <c r="P55" s="108">
        <v>5</v>
      </c>
      <c r="Q55" s="110">
        <v>0</v>
      </c>
      <c r="R55" s="107">
        <v>15</v>
      </c>
      <c r="S55" s="107">
        <v>0</v>
      </c>
      <c r="T55" s="107">
        <v>0</v>
      </c>
      <c r="U55" s="110">
        <v>10</v>
      </c>
      <c r="V55" s="110">
        <v>0</v>
      </c>
      <c r="W55" s="86">
        <f t="shared" si="1"/>
        <v>40</v>
      </c>
      <c r="X55" s="111">
        <v>7</v>
      </c>
      <c r="Y55" s="111">
        <v>22</v>
      </c>
      <c r="Z55" s="111">
        <v>52</v>
      </c>
      <c r="AA55" s="111">
        <v>0</v>
      </c>
    </row>
    <row r="56" spans="1:27" ht="36.75" customHeight="1" x14ac:dyDescent="0.25">
      <c r="A56" s="40" t="s">
        <v>541</v>
      </c>
      <c r="B56" s="41" t="s">
        <v>292</v>
      </c>
      <c r="C56" s="40" t="s">
        <v>542</v>
      </c>
      <c r="D56" s="40" t="s">
        <v>496</v>
      </c>
      <c r="E56" s="40" t="s">
        <v>543</v>
      </c>
      <c r="F56" s="40" t="s">
        <v>497</v>
      </c>
      <c r="G56" s="40" t="s">
        <v>544</v>
      </c>
      <c r="H56" s="40" t="s">
        <v>305</v>
      </c>
      <c r="I56" s="42">
        <v>29511000</v>
      </c>
      <c r="J56" s="112">
        <v>11.430950557420795</v>
      </c>
      <c r="K56" s="83" t="s">
        <v>97</v>
      </c>
      <c r="L56" s="45" t="s">
        <v>306</v>
      </c>
      <c r="M56" s="43">
        <v>1.50427803</v>
      </c>
      <c r="N56" s="44" t="s">
        <v>298</v>
      </c>
      <c r="O56" s="107">
        <v>0</v>
      </c>
      <c r="P56" s="108">
        <v>0</v>
      </c>
      <c r="Q56" s="110">
        <v>0</v>
      </c>
      <c r="R56" s="107">
        <v>15</v>
      </c>
      <c r="S56" s="107">
        <v>0</v>
      </c>
      <c r="T56" s="107">
        <v>15</v>
      </c>
      <c r="U56" s="110">
        <v>10</v>
      </c>
      <c r="V56" s="110">
        <v>0</v>
      </c>
      <c r="W56" s="86">
        <f t="shared" si="1"/>
        <v>40</v>
      </c>
      <c r="X56" s="111">
        <v>8</v>
      </c>
      <c r="Y56" s="111">
        <v>23</v>
      </c>
      <c r="Z56" s="111">
        <v>53</v>
      </c>
      <c r="AA56" s="111">
        <v>0</v>
      </c>
    </row>
    <row r="57" spans="1:27" ht="54" customHeight="1" x14ac:dyDescent="0.25">
      <c r="A57" s="40" t="s">
        <v>545</v>
      </c>
      <c r="B57" s="41" t="s">
        <v>292</v>
      </c>
      <c r="C57" s="40" t="s">
        <v>300</v>
      </c>
      <c r="D57" s="40" t="s">
        <v>546</v>
      </c>
      <c r="E57" s="40" t="s">
        <v>117</v>
      </c>
      <c r="F57" s="40" t="s">
        <v>488</v>
      </c>
      <c r="G57" s="40" t="s">
        <v>547</v>
      </c>
      <c r="H57" s="40" t="s">
        <v>373</v>
      </c>
      <c r="I57" s="42">
        <v>9400000</v>
      </c>
      <c r="J57" s="112">
        <v>10.378487791790414</v>
      </c>
      <c r="K57" s="83" t="s">
        <v>238</v>
      </c>
      <c r="L57" s="45" t="s">
        <v>314</v>
      </c>
      <c r="M57" s="43">
        <v>8.2843491100000008</v>
      </c>
      <c r="N57" s="44" t="s">
        <v>411</v>
      </c>
      <c r="O57" s="107">
        <v>15</v>
      </c>
      <c r="P57" s="108">
        <v>5</v>
      </c>
      <c r="Q57" s="110">
        <v>0</v>
      </c>
      <c r="R57" s="107">
        <v>0</v>
      </c>
      <c r="S57" s="107">
        <v>0</v>
      </c>
      <c r="T57" s="107">
        <v>0</v>
      </c>
      <c r="U57" s="110">
        <v>10</v>
      </c>
      <c r="V57" s="110">
        <v>10</v>
      </c>
      <c r="W57" s="86">
        <f t="shared" si="1"/>
        <v>40</v>
      </c>
      <c r="X57" s="111">
        <v>3</v>
      </c>
      <c r="Y57" s="111">
        <v>14</v>
      </c>
      <c r="Z57" s="111">
        <v>54</v>
      </c>
      <c r="AA57" s="111">
        <v>0</v>
      </c>
    </row>
    <row r="58" spans="1:27" ht="48.75" customHeight="1" x14ac:dyDescent="0.25">
      <c r="A58" s="40" t="s">
        <v>548</v>
      </c>
      <c r="B58" s="41" t="s">
        <v>292</v>
      </c>
      <c r="C58" s="40" t="s">
        <v>300</v>
      </c>
      <c r="D58" s="40" t="s">
        <v>549</v>
      </c>
      <c r="E58" s="40" t="s">
        <v>270</v>
      </c>
      <c r="F58" s="40" t="s">
        <v>550</v>
      </c>
      <c r="G58" s="40" t="s">
        <v>551</v>
      </c>
      <c r="H58" s="40" t="s">
        <v>373</v>
      </c>
      <c r="I58" s="42">
        <v>11960000</v>
      </c>
      <c r="J58" s="112">
        <v>8.5714229208795309</v>
      </c>
      <c r="K58" s="83" t="s">
        <v>132</v>
      </c>
      <c r="L58" s="45" t="s">
        <v>306</v>
      </c>
      <c r="M58" s="43">
        <v>5.8696382900000001</v>
      </c>
      <c r="N58" s="44" t="s">
        <v>385</v>
      </c>
      <c r="O58" s="107">
        <v>10</v>
      </c>
      <c r="P58" s="108">
        <v>5</v>
      </c>
      <c r="Q58" s="110">
        <v>5</v>
      </c>
      <c r="R58" s="107">
        <v>0</v>
      </c>
      <c r="S58" s="107">
        <v>0</v>
      </c>
      <c r="T58" s="107">
        <v>10</v>
      </c>
      <c r="U58" s="110">
        <v>10</v>
      </c>
      <c r="V58" s="110">
        <v>0</v>
      </c>
      <c r="W58" s="86">
        <f t="shared" si="1"/>
        <v>40</v>
      </c>
      <c r="X58" s="111">
        <v>9</v>
      </c>
      <c r="Y58" s="111">
        <v>24</v>
      </c>
      <c r="Z58" s="111">
        <v>55</v>
      </c>
      <c r="AA58" s="111">
        <v>0</v>
      </c>
    </row>
    <row r="59" spans="1:27" ht="42.75" customHeight="1" x14ac:dyDescent="0.25">
      <c r="A59" s="40" t="s">
        <v>552</v>
      </c>
      <c r="B59" s="41" t="s">
        <v>292</v>
      </c>
      <c r="C59" s="40" t="s">
        <v>300</v>
      </c>
      <c r="D59" s="40" t="s">
        <v>553</v>
      </c>
      <c r="E59" s="40" t="s">
        <v>116</v>
      </c>
      <c r="F59" s="40" t="s">
        <v>118</v>
      </c>
      <c r="G59" s="40" t="s">
        <v>464</v>
      </c>
      <c r="H59" s="40" t="s">
        <v>305</v>
      </c>
      <c r="I59" s="42">
        <v>9634000</v>
      </c>
      <c r="J59" s="112">
        <v>11.666880920526818</v>
      </c>
      <c r="K59" s="83" t="s">
        <v>28</v>
      </c>
      <c r="L59" s="45" t="s">
        <v>27</v>
      </c>
      <c r="M59" s="43">
        <v>1.3290739899999999</v>
      </c>
      <c r="N59" s="44" t="s">
        <v>298</v>
      </c>
      <c r="O59" s="107">
        <v>0</v>
      </c>
      <c r="P59" s="108">
        <v>4</v>
      </c>
      <c r="Q59" s="110">
        <v>0</v>
      </c>
      <c r="R59" s="107">
        <v>15</v>
      </c>
      <c r="S59" s="107">
        <v>0</v>
      </c>
      <c r="T59" s="107">
        <v>0</v>
      </c>
      <c r="U59" s="110">
        <v>10</v>
      </c>
      <c r="V59" s="110">
        <v>10</v>
      </c>
      <c r="W59" s="86">
        <f t="shared" si="1"/>
        <v>39</v>
      </c>
      <c r="X59" s="111">
        <v>6</v>
      </c>
      <c r="Y59" s="111">
        <v>18</v>
      </c>
      <c r="Z59" s="111">
        <v>56</v>
      </c>
      <c r="AA59" s="111">
        <v>0</v>
      </c>
    </row>
    <row r="60" spans="1:27" ht="44.25" customHeight="1" x14ac:dyDescent="0.25">
      <c r="A60" s="40" t="s">
        <v>554</v>
      </c>
      <c r="B60" s="41" t="s">
        <v>292</v>
      </c>
      <c r="C60" s="40" t="s">
        <v>555</v>
      </c>
      <c r="D60" s="40" t="s">
        <v>482</v>
      </c>
      <c r="E60" s="40" t="s">
        <v>556</v>
      </c>
      <c r="F60" s="40" t="s">
        <v>557</v>
      </c>
      <c r="G60" s="40" t="s">
        <v>378</v>
      </c>
      <c r="H60" s="40" t="s">
        <v>373</v>
      </c>
      <c r="I60" s="42">
        <v>7711000</v>
      </c>
      <c r="J60" s="112">
        <v>4.8073869836244647</v>
      </c>
      <c r="K60" s="83" t="s">
        <v>28</v>
      </c>
      <c r="L60" s="45" t="s">
        <v>33</v>
      </c>
      <c r="M60" s="43">
        <v>7.1638125800000001</v>
      </c>
      <c r="N60" s="44" t="s">
        <v>411</v>
      </c>
      <c r="O60" s="107">
        <v>0</v>
      </c>
      <c r="P60" s="108">
        <v>4</v>
      </c>
      <c r="Q60" s="110">
        <v>0</v>
      </c>
      <c r="R60" s="107">
        <v>15</v>
      </c>
      <c r="S60" s="107">
        <v>0</v>
      </c>
      <c r="T60" s="107">
        <v>0</v>
      </c>
      <c r="U60" s="110">
        <v>10</v>
      </c>
      <c r="V60" s="110">
        <v>10</v>
      </c>
      <c r="W60" s="86">
        <f t="shared" si="1"/>
        <v>39</v>
      </c>
      <c r="X60" s="111">
        <v>5</v>
      </c>
      <c r="Y60" s="111">
        <v>19</v>
      </c>
      <c r="Z60" s="111">
        <v>57</v>
      </c>
      <c r="AA60" s="111">
        <v>0</v>
      </c>
    </row>
    <row r="61" spans="1:27" ht="49.5" customHeight="1" x14ac:dyDescent="0.25">
      <c r="A61" s="40" t="s">
        <v>558</v>
      </c>
      <c r="B61" s="41" t="s">
        <v>292</v>
      </c>
      <c r="C61" s="40" t="s">
        <v>300</v>
      </c>
      <c r="D61" s="40" t="s">
        <v>559</v>
      </c>
      <c r="E61" s="40" t="s">
        <v>560</v>
      </c>
      <c r="F61" s="40" t="s">
        <v>561</v>
      </c>
      <c r="G61" s="40" t="s">
        <v>562</v>
      </c>
      <c r="H61" s="40" t="s">
        <v>373</v>
      </c>
      <c r="I61" s="42">
        <v>13794000</v>
      </c>
      <c r="J61" s="112">
        <v>5.8170162996229742</v>
      </c>
      <c r="K61" s="83" t="s">
        <v>97</v>
      </c>
      <c r="L61" s="45" t="s">
        <v>306</v>
      </c>
      <c r="M61" s="43">
        <v>5.0436871600000002</v>
      </c>
      <c r="N61" s="44" t="s">
        <v>298</v>
      </c>
      <c r="O61" s="107">
        <v>0</v>
      </c>
      <c r="P61" s="108">
        <v>2</v>
      </c>
      <c r="Q61" s="110">
        <v>0</v>
      </c>
      <c r="R61" s="107">
        <v>15</v>
      </c>
      <c r="S61" s="107">
        <v>0</v>
      </c>
      <c r="T61" s="107">
        <v>0</v>
      </c>
      <c r="U61" s="110">
        <v>10</v>
      </c>
      <c r="V61" s="110">
        <v>10</v>
      </c>
      <c r="W61" s="86">
        <f t="shared" si="1"/>
        <v>37</v>
      </c>
      <c r="X61" s="111">
        <v>10</v>
      </c>
      <c r="Y61" s="111">
        <v>25</v>
      </c>
      <c r="Z61" s="111">
        <v>58</v>
      </c>
      <c r="AA61" s="111">
        <v>0</v>
      </c>
    </row>
    <row r="62" spans="1:27" ht="49.5" customHeight="1" x14ac:dyDescent="0.25">
      <c r="A62" s="40" t="s">
        <v>563</v>
      </c>
      <c r="B62" s="41" t="s">
        <v>308</v>
      </c>
      <c r="C62" s="40" t="s">
        <v>300</v>
      </c>
      <c r="D62" s="40" t="s">
        <v>564</v>
      </c>
      <c r="E62" s="40" t="s">
        <v>565</v>
      </c>
      <c r="F62" s="40" t="s">
        <v>566</v>
      </c>
      <c r="G62" s="40" t="s">
        <v>567</v>
      </c>
      <c r="H62" s="40" t="s">
        <v>568</v>
      </c>
      <c r="I62" s="42">
        <v>59982000</v>
      </c>
      <c r="J62" s="112">
        <v>16.747592246923524</v>
      </c>
      <c r="K62" s="83" t="s">
        <v>28</v>
      </c>
      <c r="L62" s="45" t="s">
        <v>27</v>
      </c>
      <c r="M62" s="43">
        <v>0.81487642000000005</v>
      </c>
      <c r="N62" s="44" t="s">
        <v>315</v>
      </c>
      <c r="O62" s="107">
        <v>15</v>
      </c>
      <c r="P62" s="108">
        <v>0</v>
      </c>
      <c r="Q62" s="110">
        <v>10</v>
      </c>
      <c r="R62" s="107">
        <v>0</v>
      </c>
      <c r="S62" s="107">
        <v>0</v>
      </c>
      <c r="T62" s="107">
        <v>0</v>
      </c>
      <c r="U62" s="110">
        <v>10</v>
      </c>
      <c r="V62" s="110">
        <v>0</v>
      </c>
      <c r="W62" s="86">
        <f t="shared" si="1"/>
        <v>35</v>
      </c>
      <c r="X62" s="111">
        <v>7</v>
      </c>
      <c r="Y62" s="111">
        <v>20</v>
      </c>
      <c r="Z62" s="111">
        <v>59</v>
      </c>
      <c r="AA62" s="111">
        <v>0</v>
      </c>
    </row>
    <row r="63" spans="1:27" ht="45.75" customHeight="1" x14ac:dyDescent="0.25">
      <c r="A63" s="40" t="s">
        <v>569</v>
      </c>
      <c r="B63" s="41" t="s">
        <v>292</v>
      </c>
      <c r="C63" s="40" t="s">
        <v>300</v>
      </c>
      <c r="D63" s="40" t="s">
        <v>570</v>
      </c>
      <c r="E63" s="40" t="s">
        <v>571</v>
      </c>
      <c r="F63" s="40" t="s">
        <v>572</v>
      </c>
      <c r="G63" s="40" t="s">
        <v>573</v>
      </c>
      <c r="H63" s="40" t="s">
        <v>373</v>
      </c>
      <c r="I63" s="42">
        <v>3762000</v>
      </c>
      <c r="J63" s="112">
        <v>8.4030131276659947</v>
      </c>
      <c r="K63" s="83" t="s">
        <v>28</v>
      </c>
      <c r="L63" s="45" t="s">
        <v>384</v>
      </c>
      <c r="M63" s="43">
        <v>0.93283008999999995</v>
      </c>
      <c r="N63" s="44" t="s">
        <v>298</v>
      </c>
      <c r="O63" s="107">
        <v>15</v>
      </c>
      <c r="P63" s="108">
        <v>0</v>
      </c>
      <c r="Q63" s="110">
        <v>0</v>
      </c>
      <c r="R63" s="107">
        <v>0</v>
      </c>
      <c r="S63" s="107">
        <v>0</v>
      </c>
      <c r="T63" s="107">
        <v>0</v>
      </c>
      <c r="U63" s="110">
        <v>10</v>
      </c>
      <c r="V63" s="110">
        <v>10</v>
      </c>
      <c r="W63" s="86">
        <f t="shared" si="1"/>
        <v>35</v>
      </c>
      <c r="X63" s="111">
        <v>5</v>
      </c>
      <c r="Y63" s="111">
        <v>21</v>
      </c>
      <c r="Z63" s="111">
        <v>60</v>
      </c>
      <c r="AA63" s="111">
        <v>0</v>
      </c>
    </row>
    <row r="64" spans="1:27" ht="38.25" customHeight="1" x14ac:dyDescent="0.25">
      <c r="A64" s="40" t="s">
        <v>574</v>
      </c>
      <c r="B64" s="41" t="s">
        <v>308</v>
      </c>
      <c r="C64" s="40" t="s">
        <v>300</v>
      </c>
      <c r="D64" s="40" t="s">
        <v>575</v>
      </c>
      <c r="E64" s="40" t="s">
        <v>576</v>
      </c>
      <c r="F64" s="40" t="s">
        <v>401</v>
      </c>
      <c r="G64" s="40" t="s">
        <v>577</v>
      </c>
      <c r="H64" s="40" t="s">
        <v>373</v>
      </c>
      <c r="I64" s="42">
        <v>20000000</v>
      </c>
      <c r="J64" s="112">
        <v>7.6731876594069881</v>
      </c>
      <c r="K64" s="83" t="s">
        <v>28</v>
      </c>
      <c r="L64" s="45" t="s">
        <v>33</v>
      </c>
      <c r="M64" s="43">
        <v>20.685856250000001</v>
      </c>
      <c r="N64" s="44" t="s">
        <v>385</v>
      </c>
      <c r="O64" s="107">
        <v>0</v>
      </c>
      <c r="P64" s="108">
        <v>5</v>
      </c>
      <c r="Q64" s="110">
        <v>5</v>
      </c>
      <c r="R64" s="107">
        <v>15</v>
      </c>
      <c r="S64" s="107">
        <v>0</v>
      </c>
      <c r="T64" s="107">
        <v>10</v>
      </c>
      <c r="U64" s="110">
        <v>0</v>
      </c>
      <c r="V64" s="110">
        <v>0</v>
      </c>
      <c r="W64" s="86">
        <f t="shared" si="1"/>
        <v>35</v>
      </c>
      <c r="X64" s="111">
        <v>6</v>
      </c>
      <c r="Y64" s="111">
        <v>22</v>
      </c>
      <c r="Z64" s="111">
        <v>61</v>
      </c>
      <c r="AA64" s="111">
        <v>0</v>
      </c>
    </row>
    <row r="65" spans="1:39" ht="56.25" customHeight="1" x14ac:dyDescent="0.25">
      <c r="A65" s="40" t="s">
        <v>578</v>
      </c>
      <c r="B65" s="41" t="s">
        <v>292</v>
      </c>
      <c r="C65" s="40" t="s">
        <v>300</v>
      </c>
      <c r="D65" s="40" t="s">
        <v>355</v>
      </c>
      <c r="E65" s="40" t="s">
        <v>579</v>
      </c>
      <c r="F65" s="40" t="s">
        <v>117</v>
      </c>
      <c r="G65" s="40" t="s">
        <v>580</v>
      </c>
      <c r="H65" s="40" t="s">
        <v>373</v>
      </c>
      <c r="I65" s="42">
        <v>27018000</v>
      </c>
      <c r="J65" s="112">
        <v>9.0576520827564764</v>
      </c>
      <c r="K65" s="83" t="s">
        <v>238</v>
      </c>
      <c r="L65" s="45" t="s">
        <v>314</v>
      </c>
      <c r="M65" s="43">
        <v>10.275880600000001</v>
      </c>
      <c r="N65" s="44" t="s">
        <v>411</v>
      </c>
      <c r="O65" s="107">
        <v>10</v>
      </c>
      <c r="P65" s="108">
        <v>4</v>
      </c>
      <c r="Q65" s="110">
        <v>0</v>
      </c>
      <c r="R65" s="107">
        <v>0</v>
      </c>
      <c r="S65" s="107">
        <v>0</v>
      </c>
      <c r="T65" s="107">
        <v>0</v>
      </c>
      <c r="U65" s="110">
        <v>10</v>
      </c>
      <c r="V65" s="110">
        <v>10</v>
      </c>
      <c r="W65" s="86">
        <f t="shared" si="1"/>
        <v>34</v>
      </c>
      <c r="X65" s="111">
        <v>4</v>
      </c>
      <c r="Y65" s="111">
        <v>15</v>
      </c>
      <c r="Z65" s="111">
        <v>62</v>
      </c>
      <c r="AA65" s="111">
        <v>0</v>
      </c>
    </row>
    <row r="66" spans="1:39" ht="54.75" customHeight="1" x14ac:dyDescent="0.25">
      <c r="A66" s="40" t="s">
        <v>581</v>
      </c>
      <c r="B66" s="41" t="s">
        <v>308</v>
      </c>
      <c r="C66" s="40" t="s">
        <v>300</v>
      </c>
      <c r="D66" s="40" t="s">
        <v>387</v>
      </c>
      <c r="E66" s="40" t="s">
        <v>389</v>
      </c>
      <c r="F66" s="40" t="s">
        <v>370</v>
      </c>
      <c r="G66" s="40" t="s">
        <v>582</v>
      </c>
      <c r="H66" s="40" t="s">
        <v>297</v>
      </c>
      <c r="I66" s="42">
        <v>66030000</v>
      </c>
      <c r="J66" s="112">
        <v>8.2955311538712166</v>
      </c>
      <c r="K66" s="83" t="s">
        <v>28</v>
      </c>
      <c r="L66" s="45" t="s">
        <v>27</v>
      </c>
      <c r="M66" s="43">
        <v>11.4140675</v>
      </c>
      <c r="N66" s="44" t="s">
        <v>385</v>
      </c>
      <c r="O66" s="107">
        <v>10</v>
      </c>
      <c r="P66" s="108">
        <v>4</v>
      </c>
      <c r="Q66" s="110">
        <v>5</v>
      </c>
      <c r="R66" s="107">
        <v>15</v>
      </c>
      <c r="S66" s="107">
        <v>0</v>
      </c>
      <c r="T66" s="107">
        <v>0</v>
      </c>
      <c r="U66" s="110">
        <v>0</v>
      </c>
      <c r="V66" s="110">
        <v>0</v>
      </c>
      <c r="W66" s="86">
        <f t="shared" si="1"/>
        <v>34</v>
      </c>
      <c r="X66" s="111">
        <v>8</v>
      </c>
      <c r="Y66" s="111">
        <v>23</v>
      </c>
      <c r="Z66" s="111">
        <v>63</v>
      </c>
      <c r="AA66" s="111">
        <v>0</v>
      </c>
    </row>
    <row r="67" spans="1:39" ht="49.5" customHeight="1" x14ac:dyDescent="0.25">
      <c r="A67" s="40" t="s">
        <v>583</v>
      </c>
      <c r="B67" s="41" t="s">
        <v>292</v>
      </c>
      <c r="C67" s="40" t="s">
        <v>300</v>
      </c>
      <c r="D67" s="40" t="s">
        <v>584</v>
      </c>
      <c r="E67" s="40" t="s">
        <v>585</v>
      </c>
      <c r="F67" s="40" t="s">
        <v>586</v>
      </c>
      <c r="G67" s="40" t="s">
        <v>587</v>
      </c>
      <c r="H67" s="40" t="s">
        <v>373</v>
      </c>
      <c r="I67" s="42">
        <v>7185000</v>
      </c>
      <c r="J67" s="112">
        <v>5.4098423585780155</v>
      </c>
      <c r="K67" s="83" t="s">
        <v>28</v>
      </c>
      <c r="L67" s="45" t="s">
        <v>398</v>
      </c>
      <c r="M67" s="43">
        <v>3.4469140899999999</v>
      </c>
      <c r="N67" s="44" t="s">
        <v>411</v>
      </c>
      <c r="O67" s="107">
        <v>0</v>
      </c>
      <c r="P67" s="108">
        <v>4</v>
      </c>
      <c r="Q67" s="110">
        <v>0</v>
      </c>
      <c r="R67" s="107">
        <v>0</v>
      </c>
      <c r="S67" s="107">
        <v>0</v>
      </c>
      <c r="T67" s="107">
        <v>10</v>
      </c>
      <c r="U67" s="110">
        <v>10</v>
      </c>
      <c r="V67" s="110">
        <v>10</v>
      </c>
      <c r="W67" s="86">
        <f t="shared" ref="W67:W77" si="2">O67+T67+S67+R67+Q67+V67+U67+P67</f>
        <v>34</v>
      </c>
      <c r="X67" s="111">
        <v>5</v>
      </c>
      <c r="Y67" s="111">
        <v>24</v>
      </c>
      <c r="Z67" s="111">
        <v>64</v>
      </c>
      <c r="AA67" s="111">
        <v>0</v>
      </c>
    </row>
    <row r="68" spans="1:39" ht="27" customHeight="1" x14ac:dyDescent="0.25">
      <c r="A68" s="40" t="s">
        <v>588</v>
      </c>
      <c r="B68" s="41" t="s">
        <v>292</v>
      </c>
      <c r="C68" s="40" t="s">
        <v>300</v>
      </c>
      <c r="D68" s="40" t="s">
        <v>589</v>
      </c>
      <c r="E68" s="40" t="s">
        <v>117</v>
      </c>
      <c r="F68" s="40" t="s">
        <v>590</v>
      </c>
      <c r="G68" s="40" t="s">
        <v>591</v>
      </c>
      <c r="H68" s="40" t="s">
        <v>373</v>
      </c>
      <c r="I68" s="42">
        <v>8975000</v>
      </c>
      <c r="J68" s="112">
        <v>6.6304971386470495</v>
      </c>
      <c r="K68" s="83" t="s">
        <v>28</v>
      </c>
      <c r="L68" s="45" t="s">
        <v>513</v>
      </c>
      <c r="M68" s="43">
        <v>7.1300527899999997</v>
      </c>
      <c r="N68" s="44" t="s">
        <v>411</v>
      </c>
      <c r="O68" s="107">
        <v>10</v>
      </c>
      <c r="P68" s="108">
        <v>2</v>
      </c>
      <c r="Q68" s="110">
        <v>0</v>
      </c>
      <c r="R68" s="107">
        <v>0</v>
      </c>
      <c r="S68" s="107">
        <v>0</v>
      </c>
      <c r="T68" s="107">
        <v>0</v>
      </c>
      <c r="U68" s="110">
        <v>10</v>
      </c>
      <c r="V68" s="110">
        <v>10</v>
      </c>
      <c r="W68" s="86">
        <f t="shared" si="2"/>
        <v>32</v>
      </c>
      <c r="X68" s="111">
        <v>3</v>
      </c>
      <c r="Y68" s="111">
        <v>26</v>
      </c>
      <c r="Z68" s="111">
        <v>65</v>
      </c>
      <c r="AA68" s="111">
        <v>0</v>
      </c>
    </row>
    <row r="69" spans="1:39" ht="48.75" customHeight="1" x14ac:dyDescent="0.25">
      <c r="A69" s="40" t="s">
        <v>592</v>
      </c>
      <c r="B69" s="41" t="s">
        <v>308</v>
      </c>
      <c r="C69" s="40" t="s">
        <v>300</v>
      </c>
      <c r="D69" s="40" t="s">
        <v>527</v>
      </c>
      <c r="E69" s="40" t="s">
        <v>295</v>
      </c>
      <c r="F69" s="40" t="s">
        <v>300</v>
      </c>
      <c r="G69" s="40" t="s">
        <v>593</v>
      </c>
      <c r="H69" s="40" t="s">
        <v>594</v>
      </c>
      <c r="I69" s="42">
        <v>11640000</v>
      </c>
      <c r="J69" s="112">
        <v>15.822096182894544</v>
      </c>
      <c r="K69" s="83" t="s">
        <v>28</v>
      </c>
      <c r="L69" s="45" t="s">
        <v>50</v>
      </c>
      <c r="M69" s="43">
        <v>2</v>
      </c>
      <c r="N69" s="44" t="s">
        <v>385</v>
      </c>
      <c r="O69" s="107">
        <v>0</v>
      </c>
      <c r="P69" s="108">
        <v>5</v>
      </c>
      <c r="Q69" s="110">
        <v>10</v>
      </c>
      <c r="R69" s="107">
        <v>15</v>
      </c>
      <c r="S69" s="107">
        <v>0</v>
      </c>
      <c r="T69" s="107">
        <v>0</v>
      </c>
      <c r="U69" s="110">
        <v>0</v>
      </c>
      <c r="V69" s="110">
        <v>0</v>
      </c>
      <c r="W69" s="86">
        <f t="shared" si="2"/>
        <v>30</v>
      </c>
      <c r="X69" s="111">
        <v>14</v>
      </c>
      <c r="Y69" s="111">
        <v>27</v>
      </c>
      <c r="Z69" s="111">
        <v>66</v>
      </c>
      <c r="AA69" s="111">
        <v>0</v>
      </c>
    </row>
    <row r="70" spans="1:39" ht="47.25" customHeight="1" x14ac:dyDescent="0.25">
      <c r="A70" s="40" t="s">
        <v>595</v>
      </c>
      <c r="B70" s="41" t="s">
        <v>292</v>
      </c>
      <c r="C70" s="40" t="s">
        <v>300</v>
      </c>
      <c r="D70" s="40" t="s">
        <v>596</v>
      </c>
      <c r="E70" s="40" t="s">
        <v>597</v>
      </c>
      <c r="F70" s="40" t="s">
        <v>598</v>
      </c>
      <c r="G70" s="40" t="s">
        <v>599</v>
      </c>
      <c r="H70" s="40" t="s">
        <v>373</v>
      </c>
      <c r="I70" s="42">
        <v>20520000</v>
      </c>
      <c r="J70" s="112">
        <v>6.0326815318712157</v>
      </c>
      <c r="K70" s="83" t="s">
        <v>132</v>
      </c>
      <c r="L70" s="45" t="s">
        <v>306</v>
      </c>
      <c r="M70" s="43">
        <v>7.8670209199999999</v>
      </c>
      <c r="N70" s="44" t="s">
        <v>411</v>
      </c>
      <c r="O70" s="107">
        <v>10</v>
      </c>
      <c r="P70" s="108">
        <v>0</v>
      </c>
      <c r="Q70" s="110">
        <v>0</v>
      </c>
      <c r="R70" s="107">
        <v>0</v>
      </c>
      <c r="S70" s="107">
        <v>0</v>
      </c>
      <c r="T70" s="107">
        <v>0</v>
      </c>
      <c r="U70" s="110">
        <v>10</v>
      </c>
      <c r="V70" s="110">
        <v>10</v>
      </c>
      <c r="W70" s="86">
        <f t="shared" si="2"/>
        <v>30</v>
      </c>
      <c r="X70" s="111">
        <v>11</v>
      </c>
      <c r="Y70" s="111">
        <v>28</v>
      </c>
      <c r="Z70" s="111">
        <v>67</v>
      </c>
      <c r="AA70" s="111">
        <v>0</v>
      </c>
    </row>
    <row r="71" spans="1:39" ht="36" customHeight="1" x14ac:dyDescent="0.25">
      <c r="A71" s="40" t="s">
        <v>600</v>
      </c>
      <c r="B71" s="41" t="s">
        <v>292</v>
      </c>
      <c r="C71" s="40" t="s">
        <v>300</v>
      </c>
      <c r="D71" s="40" t="s">
        <v>601</v>
      </c>
      <c r="E71" s="40" t="s">
        <v>602</v>
      </c>
      <c r="F71" s="40" t="s">
        <v>402</v>
      </c>
      <c r="G71" s="40" t="s">
        <v>603</v>
      </c>
      <c r="H71" s="40" t="s">
        <v>373</v>
      </c>
      <c r="I71" s="42">
        <v>25076000</v>
      </c>
      <c r="J71" s="112">
        <v>5.3700103425544707</v>
      </c>
      <c r="K71" s="83" t="s">
        <v>28</v>
      </c>
      <c r="L71" s="45" t="s">
        <v>398</v>
      </c>
      <c r="M71" s="43">
        <v>20.5654776599999</v>
      </c>
      <c r="N71" s="44" t="s">
        <v>411</v>
      </c>
      <c r="O71" s="107">
        <v>10</v>
      </c>
      <c r="P71" s="108">
        <v>0</v>
      </c>
      <c r="Q71" s="110">
        <v>0</v>
      </c>
      <c r="R71" s="107">
        <v>0</v>
      </c>
      <c r="S71" s="107">
        <v>0</v>
      </c>
      <c r="T71" s="107">
        <v>10</v>
      </c>
      <c r="U71" s="110">
        <v>0</v>
      </c>
      <c r="V71" s="110">
        <v>10</v>
      </c>
      <c r="W71" s="86">
        <f t="shared" si="2"/>
        <v>30</v>
      </c>
      <c r="X71" s="111">
        <v>6</v>
      </c>
      <c r="Y71" s="111">
        <v>25</v>
      </c>
      <c r="Z71" s="111">
        <v>68</v>
      </c>
      <c r="AA71" s="111">
        <v>0</v>
      </c>
    </row>
    <row r="72" spans="1:39" ht="48.75" customHeight="1" x14ac:dyDescent="0.25">
      <c r="A72" s="40" t="s">
        <v>604</v>
      </c>
      <c r="B72" s="41" t="s">
        <v>292</v>
      </c>
      <c r="C72" s="40" t="s">
        <v>300</v>
      </c>
      <c r="D72" s="40" t="s">
        <v>605</v>
      </c>
      <c r="E72" s="40" t="s">
        <v>606</v>
      </c>
      <c r="F72" s="40" t="s">
        <v>251</v>
      </c>
      <c r="G72" s="40" t="s">
        <v>607</v>
      </c>
      <c r="H72" s="40" t="s">
        <v>305</v>
      </c>
      <c r="I72" s="42">
        <v>2617000</v>
      </c>
      <c r="J72" s="112">
        <v>12.602064542166863</v>
      </c>
      <c r="K72" s="83" t="s">
        <v>97</v>
      </c>
      <c r="L72" s="45" t="s">
        <v>325</v>
      </c>
      <c r="M72" s="43">
        <v>0.24982345</v>
      </c>
      <c r="N72" s="44" t="s">
        <v>298</v>
      </c>
      <c r="O72" s="107">
        <v>0</v>
      </c>
      <c r="P72" s="108">
        <v>4</v>
      </c>
      <c r="Q72" s="110">
        <v>0</v>
      </c>
      <c r="R72" s="107">
        <v>15</v>
      </c>
      <c r="S72" s="107">
        <v>0</v>
      </c>
      <c r="T72" s="107">
        <v>0</v>
      </c>
      <c r="U72" s="110">
        <v>10</v>
      </c>
      <c r="V72" s="110">
        <v>0</v>
      </c>
      <c r="W72" s="86">
        <f t="shared" si="2"/>
        <v>29</v>
      </c>
      <c r="X72" s="111">
        <v>9</v>
      </c>
      <c r="Y72" s="111">
        <v>16</v>
      </c>
      <c r="Z72" s="111">
        <v>69</v>
      </c>
      <c r="AA72" s="111">
        <v>0</v>
      </c>
    </row>
    <row r="73" spans="1:39" ht="30" customHeight="1" x14ac:dyDescent="0.25">
      <c r="A73" s="40" t="s">
        <v>608</v>
      </c>
      <c r="B73" s="41" t="s">
        <v>292</v>
      </c>
      <c r="C73" s="40" t="s">
        <v>300</v>
      </c>
      <c r="D73" s="40" t="s">
        <v>609</v>
      </c>
      <c r="E73" s="40" t="s">
        <v>610</v>
      </c>
      <c r="F73" s="40" t="s">
        <v>611</v>
      </c>
      <c r="G73" s="40" t="s">
        <v>612</v>
      </c>
      <c r="H73" s="40" t="s">
        <v>373</v>
      </c>
      <c r="I73" s="42">
        <v>1470000</v>
      </c>
      <c r="J73" s="112">
        <v>6.2649826766351193</v>
      </c>
      <c r="K73" s="83" t="s">
        <v>97</v>
      </c>
      <c r="L73" s="45" t="s">
        <v>306</v>
      </c>
      <c r="M73" s="43">
        <v>0.41433835000000002</v>
      </c>
      <c r="N73" s="44" t="s">
        <v>298</v>
      </c>
      <c r="O73" s="107">
        <v>0</v>
      </c>
      <c r="P73" s="108">
        <v>4</v>
      </c>
      <c r="Q73" s="110">
        <v>0</v>
      </c>
      <c r="R73" s="107">
        <v>15</v>
      </c>
      <c r="S73" s="107">
        <v>0</v>
      </c>
      <c r="T73" s="107">
        <v>0</v>
      </c>
      <c r="U73" s="110">
        <v>10</v>
      </c>
      <c r="V73" s="110">
        <v>0</v>
      </c>
      <c r="W73" s="86">
        <f t="shared" si="2"/>
        <v>29</v>
      </c>
      <c r="X73" s="111">
        <v>12</v>
      </c>
      <c r="Y73" s="111">
        <v>29</v>
      </c>
      <c r="Z73" s="111">
        <v>70</v>
      </c>
      <c r="AA73" s="111">
        <v>0</v>
      </c>
    </row>
    <row r="74" spans="1:39" ht="119.25" customHeight="1" x14ac:dyDescent="0.25">
      <c r="A74" s="40" t="s">
        <v>613</v>
      </c>
      <c r="B74" s="41" t="s">
        <v>292</v>
      </c>
      <c r="C74" s="40" t="s">
        <v>300</v>
      </c>
      <c r="D74" s="40" t="s">
        <v>546</v>
      </c>
      <c r="E74" s="40" t="s">
        <v>117</v>
      </c>
      <c r="F74" s="40" t="s">
        <v>614</v>
      </c>
      <c r="G74" s="40" t="s">
        <v>615</v>
      </c>
      <c r="H74" s="40" t="s">
        <v>373</v>
      </c>
      <c r="I74" s="42">
        <v>8094000</v>
      </c>
      <c r="J74" s="112">
        <v>8.1379159935739018</v>
      </c>
      <c r="K74" s="83" t="s">
        <v>238</v>
      </c>
      <c r="L74" s="45" t="s">
        <v>314</v>
      </c>
      <c r="M74" s="43">
        <v>3.0652816600000001</v>
      </c>
      <c r="N74" s="44" t="s">
        <v>411</v>
      </c>
      <c r="O74" s="107">
        <v>0</v>
      </c>
      <c r="P74" s="108">
        <v>4</v>
      </c>
      <c r="Q74" s="110">
        <v>0</v>
      </c>
      <c r="R74" s="107">
        <v>0</v>
      </c>
      <c r="S74" s="107">
        <v>0</v>
      </c>
      <c r="T74" s="107">
        <v>0</v>
      </c>
      <c r="U74" s="110">
        <v>10</v>
      </c>
      <c r="V74" s="110">
        <v>10</v>
      </c>
      <c r="W74" s="86">
        <f t="shared" si="2"/>
        <v>24</v>
      </c>
      <c r="X74" s="111">
        <v>5</v>
      </c>
      <c r="Y74" s="111">
        <v>17</v>
      </c>
      <c r="Z74" s="111">
        <v>71</v>
      </c>
      <c r="AA74" s="111">
        <v>0</v>
      </c>
    </row>
    <row r="75" spans="1:39" ht="38.25" customHeight="1" x14ac:dyDescent="0.25">
      <c r="A75" s="40" t="s">
        <v>616</v>
      </c>
      <c r="B75" s="41" t="s">
        <v>308</v>
      </c>
      <c r="C75" s="40" t="s">
        <v>300</v>
      </c>
      <c r="D75" s="40" t="s">
        <v>617</v>
      </c>
      <c r="E75" s="40" t="s">
        <v>618</v>
      </c>
      <c r="F75" s="40" t="s">
        <v>619</v>
      </c>
      <c r="G75" s="40" t="s">
        <v>620</v>
      </c>
      <c r="H75" s="40" t="s">
        <v>373</v>
      </c>
      <c r="I75" s="42">
        <v>6500000</v>
      </c>
      <c r="J75" s="112">
        <v>5.1779134882252</v>
      </c>
      <c r="K75" s="83" t="s">
        <v>28</v>
      </c>
      <c r="L75" s="45" t="s">
        <v>513</v>
      </c>
      <c r="M75" s="43">
        <v>6.2776749399999998</v>
      </c>
      <c r="N75" s="44" t="s">
        <v>385</v>
      </c>
      <c r="O75" s="107">
        <v>0</v>
      </c>
      <c r="P75" s="108">
        <v>5</v>
      </c>
      <c r="Q75" s="110">
        <v>5</v>
      </c>
      <c r="R75" s="107">
        <v>0</v>
      </c>
      <c r="S75" s="107">
        <v>0</v>
      </c>
      <c r="T75" s="107">
        <v>0</v>
      </c>
      <c r="U75" s="110">
        <v>10</v>
      </c>
      <c r="V75" s="110">
        <v>0</v>
      </c>
      <c r="W75" s="86">
        <f t="shared" si="2"/>
        <v>20</v>
      </c>
      <c r="X75" s="111">
        <v>4</v>
      </c>
      <c r="Y75" s="111">
        <v>30</v>
      </c>
      <c r="Z75" s="111">
        <v>72</v>
      </c>
      <c r="AA75" s="111">
        <v>0</v>
      </c>
    </row>
    <row r="76" spans="1:39" s="135" customFormat="1" ht="35.25" customHeight="1" x14ac:dyDescent="0.25">
      <c r="A76" s="131" t="s">
        <v>963</v>
      </c>
      <c r="B76" s="132" t="s">
        <v>308</v>
      </c>
      <c r="C76" s="131" t="s">
        <v>300</v>
      </c>
      <c r="D76" s="131" t="s">
        <v>474</v>
      </c>
      <c r="E76" s="131" t="s">
        <v>356</v>
      </c>
      <c r="F76" s="131" t="s">
        <v>964</v>
      </c>
      <c r="G76" s="131" t="s">
        <v>965</v>
      </c>
      <c r="H76" s="131" t="s">
        <v>966</v>
      </c>
      <c r="I76" s="42">
        <v>62010686</v>
      </c>
      <c r="J76" s="136">
        <v>9.6683955615026953</v>
      </c>
      <c r="K76" s="137" t="s">
        <v>238</v>
      </c>
      <c r="L76" s="137" t="s">
        <v>967</v>
      </c>
      <c r="M76" s="133">
        <v>30.772612259999899</v>
      </c>
      <c r="N76" s="134" t="s">
        <v>315</v>
      </c>
      <c r="O76" s="139">
        <v>0</v>
      </c>
      <c r="P76" s="140">
        <v>5</v>
      </c>
      <c r="Q76" s="139">
        <v>10</v>
      </c>
      <c r="R76" s="139">
        <v>0</v>
      </c>
      <c r="S76" s="139">
        <v>0</v>
      </c>
      <c r="T76" s="139">
        <v>0</v>
      </c>
      <c r="U76" s="139">
        <v>10</v>
      </c>
      <c r="V76" s="139">
        <v>0</v>
      </c>
      <c r="W76" s="141">
        <f t="shared" si="2"/>
        <v>25</v>
      </c>
      <c r="X76" s="138">
        <v>5</v>
      </c>
      <c r="Y76" s="138">
        <v>18</v>
      </c>
      <c r="Z76" s="138">
        <v>72</v>
      </c>
      <c r="AA76" s="138">
        <v>0</v>
      </c>
      <c r="AJ76" s="36"/>
    </row>
    <row r="77" spans="1:39" s="135" customFormat="1" ht="51" x14ac:dyDescent="0.25">
      <c r="A77" s="40" t="s">
        <v>621</v>
      </c>
      <c r="B77" s="41" t="s">
        <v>308</v>
      </c>
      <c r="C77" s="40" t="s">
        <v>622</v>
      </c>
      <c r="D77" s="40" t="s">
        <v>317</v>
      </c>
      <c r="E77" s="40" t="s">
        <v>623</v>
      </c>
      <c r="F77" s="40" t="s">
        <v>624</v>
      </c>
      <c r="G77" s="40" t="s">
        <v>625</v>
      </c>
      <c r="H77" s="40" t="s">
        <v>373</v>
      </c>
      <c r="I77" s="42">
        <v>13110000</v>
      </c>
      <c r="J77" s="112">
        <v>5.8003073125110829</v>
      </c>
      <c r="K77" s="83" t="s">
        <v>28</v>
      </c>
      <c r="L77" s="45" t="s">
        <v>27</v>
      </c>
      <c r="M77" s="43">
        <v>1.9985151299999999</v>
      </c>
      <c r="N77" s="44" t="s">
        <v>411</v>
      </c>
      <c r="O77" s="107">
        <v>0</v>
      </c>
      <c r="P77" s="108">
        <v>0</v>
      </c>
      <c r="Q77" s="110">
        <v>0</v>
      </c>
      <c r="R77" s="107">
        <v>15</v>
      </c>
      <c r="S77" s="107">
        <v>0</v>
      </c>
      <c r="T77" s="107">
        <v>0</v>
      </c>
      <c r="U77" s="110">
        <v>0</v>
      </c>
      <c r="V77" s="110">
        <v>0</v>
      </c>
      <c r="W77" s="86">
        <f t="shared" si="2"/>
        <v>15</v>
      </c>
      <c r="X77" s="111">
        <v>9</v>
      </c>
      <c r="Y77" s="111">
        <v>26</v>
      </c>
      <c r="Z77" s="111">
        <v>73</v>
      </c>
      <c r="AA77" s="111">
        <v>0</v>
      </c>
      <c r="AJ77" s="36"/>
      <c r="AK77" s="36"/>
      <c r="AL77" s="36"/>
      <c r="AM77" s="36"/>
    </row>
  </sheetData>
  <autoFilter ref="A2:V75">
    <sortState ref="A2:DB74">
      <sortCondition descending="1" ref="W1:W74"/>
    </sortState>
  </autoFilter>
  <sortState ref="A3:AA77">
    <sortCondition ref="Z3:Z77"/>
  </sortState>
  <mergeCells count="1">
    <mergeCell ref="O1:W1"/>
  </mergeCells>
  <printOptions horizontalCentered="1"/>
  <pageMargins left="0.25" right="0.25" top="0.75" bottom="0.75" header="0.3" footer="0.3"/>
  <pageSetup paperSize="17" scale="60" fitToHeight="0" orientation="landscape" r:id="rId1"/>
  <headerFooter>
    <oddHeader>&amp;L&amp;"Arial,Bold"&amp;20Draft June 20, 2014&amp;C&amp;"Arial,Bold"&amp;20Division 14 Regional Project Scoring and Ranking - Highway Mode&amp;R&amp;"Arial,Bold"&amp;20Draft June 20, 2014</oddHeader>
    <oddFooter>&amp;C&amp;"Arial,Bold"&amp;14Page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5"/>
  <sheetViews>
    <sheetView tabSelected="1" zoomScale="75" zoomScaleNormal="75" workbookViewId="0">
      <pane ySplit="2" topLeftCell="A3" activePane="bottomLeft" state="frozen"/>
      <selection pane="bottomLeft" activeCell="A2" sqref="A2:Y144"/>
    </sheetView>
  </sheetViews>
  <sheetFormatPr defaultColWidth="9.140625" defaultRowHeight="15" x14ac:dyDescent="0.25"/>
  <cols>
    <col min="1" max="1" width="9.7109375" style="35" customWidth="1"/>
    <col min="2" max="2" width="17.140625" style="35" bestFit="1" customWidth="1"/>
    <col min="3" max="3" width="11.140625" style="35" bestFit="1" customWidth="1"/>
    <col min="4" max="4" width="14.5703125" style="35" customWidth="1"/>
    <col min="5" max="5" width="15.28515625" style="35" customWidth="1"/>
    <col min="6" max="6" width="8.42578125" style="35" customWidth="1"/>
    <col min="7" max="7" width="46.42578125" style="35" customWidth="1"/>
    <col min="8" max="8" width="15" style="35" customWidth="1"/>
    <col min="9" max="9" width="15.7109375" style="36" bestFit="1" customWidth="1"/>
    <col min="10" max="10" width="15.140625" style="37" customWidth="1"/>
    <col min="11" max="11" width="24.7109375" style="35" customWidth="1"/>
    <col min="12" max="12" width="14.7109375" style="35" customWidth="1"/>
    <col min="13" max="13" width="10.7109375" style="38" customWidth="1"/>
    <col min="14" max="14" width="13.42578125" style="30" customWidth="1"/>
    <col min="15" max="15" width="8" style="48" customWidth="1"/>
    <col min="16" max="16" width="9.5703125" style="36" customWidth="1"/>
    <col min="17" max="18" width="7.5703125" style="48" customWidth="1"/>
    <col min="19" max="19" width="8.85546875" style="48" customWidth="1"/>
    <col min="20" max="20" width="7.85546875" style="47" customWidth="1"/>
    <col min="21" max="21" width="8.28515625" style="47" customWidth="1"/>
    <col min="22" max="22" width="10" style="47" customWidth="1"/>
    <col min="23" max="23" width="9" style="37" customWidth="1"/>
    <col min="24" max="24" width="9.42578125" style="37" customWidth="1"/>
    <col min="25" max="25" width="9.85546875" style="37" bestFit="1" customWidth="1"/>
    <col min="26" max="16384" width="9.140625" style="30"/>
  </cols>
  <sheetData>
    <row r="1" spans="1:25" ht="24" customHeight="1" x14ac:dyDescent="0.25">
      <c r="O1" s="143" t="s">
        <v>0</v>
      </c>
      <c r="P1" s="143"/>
      <c r="Q1" s="143"/>
      <c r="R1" s="143"/>
      <c r="S1" s="143"/>
      <c r="T1" s="143"/>
      <c r="U1" s="143"/>
      <c r="V1" s="143"/>
    </row>
    <row r="2" spans="1:25" s="25" customFormat="1" ht="51" x14ac:dyDescent="0.25">
      <c r="A2" s="21" t="s">
        <v>78</v>
      </c>
      <c r="B2" s="21" t="s">
        <v>5</v>
      </c>
      <c r="C2" s="21" t="s">
        <v>276</v>
      </c>
      <c r="D2" s="21" t="s">
        <v>79</v>
      </c>
      <c r="E2" s="21" t="s">
        <v>80</v>
      </c>
      <c r="F2" s="21" t="s">
        <v>81</v>
      </c>
      <c r="G2" s="21" t="s">
        <v>82</v>
      </c>
      <c r="H2" s="21" t="s">
        <v>3</v>
      </c>
      <c r="I2" s="22" t="s">
        <v>277</v>
      </c>
      <c r="J2" s="39" t="s">
        <v>626</v>
      </c>
      <c r="K2" s="21" t="s">
        <v>11</v>
      </c>
      <c r="L2" s="21" t="s">
        <v>85</v>
      </c>
      <c r="M2" s="39" t="s">
        <v>279</v>
      </c>
      <c r="N2" s="21" t="s">
        <v>280</v>
      </c>
      <c r="O2" s="104" t="s">
        <v>627</v>
      </c>
      <c r="P2" s="105" t="s">
        <v>628</v>
      </c>
      <c r="Q2" s="104" t="s">
        <v>88</v>
      </c>
      <c r="R2" s="104" t="s">
        <v>629</v>
      </c>
      <c r="S2" s="104" t="s">
        <v>630</v>
      </c>
      <c r="T2" s="106" t="s">
        <v>631</v>
      </c>
      <c r="U2" s="106" t="s">
        <v>632</v>
      </c>
      <c r="V2" s="106" t="s">
        <v>18</v>
      </c>
      <c r="W2" s="103" t="s">
        <v>287</v>
      </c>
      <c r="X2" s="103" t="s">
        <v>289</v>
      </c>
      <c r="Y2" s="103" t="s">
        <v>633</v>
      </c>
    </row>
    <row r="3" spans="1:25" ht="24" customHeight="1" x14ac:dyDescent="0.25">
      <c r="A3" s="40" t="s">
        <v>299</v>
      </c>
      <c r="B3" s="41" t="s">
        <v>292</v>
      </c>
      <c r="C3" s="40" t="s">
        <v>300</v>
      </c>
      <c r="D3" s="40" t="s">
        <v>301</v>
      </c>
      <c r="E3" s="40" t="s">
        <v>302</v>
      </c>
      <c r="F3" s="40" t="s">
        <v>303</v>
      </c>
      <c r="G3" s="40" t="s">
        <v>304</v>
      </c>
      <c r="H3" s="40" t="s">
        <v>305</v>
      </c>
      <c r="I3" s="42">
        <v>17753000</v>
      </c>
      <c r="J3" s="103">
        <v>16.48763607905731</v>
      </c>
      <c r="K3" s="83" t="s">
        <v>97</v>
      </c>
      <c r="L3" s="45" t="s">
        <v>306</v>
      </c>
      <c r="M3" s="43">
        <v>1.0615748300000001</v>
      </c>
      <c r="N3" s="44" t="s">
        <v>298</v>
      </c>
      <c r="O3" s="107">
        <v>12</v>
      </c>
      <c r="P3" s="108">
        <v>10</v>
      </c>
      <c r="Q3" s="107">
        <v>15</v>
      </c>
      <c r="R3" s="109">
        <v>10</v>
      </c>
      <c r="S3" s="107">
        <v>15</v>
      </c>
      <c r="T3" s="110">
        <v>10</v>
      </c>
      <c r="U3" s="110">
        <v>10</v>
      </c>
      <c r="V3" s="110">
        <f t="shared" ref="V3:V34" si="0">O3+P3+Q3+R3+S3+T3+U3</f>
        <v>82</v>
      </c>
      <c r="W3" s="111">
        <v>1</v>
      </c>
      <c r="X3" s="111">
        <v>1</v>
      </c>
      <c r="Y3" s="111">
        <v>100</v>
      </c>
    </row>
    <row r="4" spans="1:25" ht="47.25" customHeight="1" x14ac:dyDescent="0.25">
      <c r="A4" s="40" t="s">
        <v>634</v>
      </c>
      <c r="B4" s="41" t="s">
        <v>22</v>
      </c>
      <c r="C4" s="40" t="s">
        <v>635</v>
      </c>
      <c r="D4" s="40" t="s">
        <v>636</v>
      </c>
      <c r="E4" s="40" t="s">
        <v>388</v>
      </c>
      <c r="F4" s="40" t="s">
        <v>637</v>
      </c>
      <c r="G4" s="40" t="s">
        <v>638</v>
      </c>
      <c r="H4" s="40" t="s">
        <v>397</v>
      </c>
      <c r="I4" s="42">
        <v>10900000</v>
      </c>
      <c r="J4" s="103">
        <v>14.403260514317832</v>
      </c>
      <c r="K4" s="83" t="s">
        <v>132</v>
      </c>
      <c r="L4" s="45" t="s">
        <v>441</v>
      </c>
      <c r="M4" s="43">
        <v>0.75113189999999996</v>
      </c>
      <c r="N4" s="44" t="s">
        <v>298</v>
      </c>
      <c r="O4" s="107">
        <v>8</v>
      </c>
      <c r="P4" s="108">
        <v>10</v>
      </c>
      <c r="Q4" s="107">
        <v>15</v>
      </c>
      <c r="R4" s="107">
        <v>10</v>
      </c>
      <c r="S4" s="107">
        <v>15</v>
      </c>
      <c r="T4" s="110">
        <v>10</v>
      </c>
      <c r="U4" s="110">
        <v>10</v>
      </c>
      <c r="V4" s="110">
        <f t="shared" si="0"/>
        <v>78</v>
      </c>
      <c r="W4" s="111">
        <v>1</v>
      </c>
      <c r="X4" s="111">
        <v>2</v>
      </c>
      <c r="Y4" s="111">
        <v>100</v>
      </c>
    </row>
    <row r="5" spans="1:25" ht="38.25" x14ac:dyDescent="0.25">
      <c r="A5" s="40" t="s">
        <v>291</v>
      </c>
      <c r="B5" s="41" t="s">
        <v>292</v>
      </c>
      <c r="C5" s="40" t="s">
        <v>293</v>
      </c>
      <c r="D5" s="40" t="s">
        <v>294</v>
      </c>
      <c r="E5" s="40" t="s">
        <v>111</v>
      </c>
      <c r="F5" s="40" t="s">
        <v>295</v>
      </c>
      <c r="G5" s="40" t="s">
        <v>296</v>
      </c>
      <c r="H5" s="40" t="s">
        <v>297</v>
      </c>
      <c r="I5" s="42">
        <v>21278000</v>
      </c>
      <c r="J5" s="103">
        <v>22.39252273672491</v>
      </c>
      <c r="K5" s="83" t="s">
        <v>28</v>
      </c>
      <c r="L5" s="45" t="s">
        <v>50</v>
      </c>
      <c r="M5" s="43">
        <v>1.84984543</v>
      </c>
      <c r="N5" s="44" t="s">
        <v>298</v>
      </c>
      <c r="O5" s="107">
        <v>12</v>
      </c>
      <c r="P5" s="108">
        <v>10</v>
      </c>
      <c r="Q5" s="107">
        <v>15</v>
      </c>
      <c r="R5" s="109">
        <v>10</v>
      </c>
      <c r="S5" s="107">
        <v>10</v>
      </c>
      <c r="T5" s="110">
        <v>10</v>
      </c>
      <c r="U5" s="110">
        <v>10</v>
      </c>
      <c r="V5" s="110">
        <f t="shared" si="0"/>
        <v>77</v>
      </c>
      <c r="W5" s="111">
        <v>1</v>
      </c>
      <c r="X5" s="111">
        <v>3</v>
      </c>
      <c r="Y5" s="111">
        <v>100</v>
      </c>
    </row>
    <row r="6" spans="1:25" ht="24" customHeight="1" x14ac:dyDescent="0.25">
      <c r="A6" s="40" t="s">
        <v>448</v>
      </c>
      <c r="B6" s="41" t="s">
        <v>292</v>
      </c>
      <c r="C6" s="40" t="s">
        <v>300</v>
      </c>
      <c r="D6" s="40" t="s">
        <v>449</v>
      </c>
      <c r="E6" s="40" t="s">
        <v>450</v>
      </c>
      <c r="F6" s="40" t="s">
        <v>451</v>
      </c>
      <c r="G6" s="40" t="s">
        <v>378</v>
      </c>
      <c r="H6" s="40" t="s">
        <v>373</v>
      </c>
      <c r="I6" s="42">
        <v>8664000</v>
      </c>
      <c r="J6" s="103">
        <v>7.7247430881402925</v>
      </c>
      <c r="K6" s="83" t="s">
        <v>28</v>
      </c>
      <c r="L6" s="45" t="s">
        <v>50</v>
      </c>
      <c r="M6" s="43">
        <v>9.3793243299999993</v>
      </c>
      <c r="N6" s="44" t="s">
        <v>411</v>
      </c>
      <c r="O6" s="107">
        <v>4</v>
      </c>
      <c r="P6" s="108">
        <v>10</v>
      </c>
      <c r="Q6" s="107">
        <v>15</v>
      </c>
      <c r="R6" s="109">
        <v>10</v>
      </c>
      <c r="S6" s="107">
        <v>15</v>
      </c>
      <c r="T6" s="110">
        <v>10</v>
      </c>
      <c r="U6" s="110">
        <v>10</v>
      </c>
      <c r="V6" s="110">
        <f t="shared" si="0"/>
        <v>74</v>
      </c>
      <c r="W6" s="111">
        <v>2</v>
      </c>
      <c r="X6" s="111">
        <v>4</v>
      </c>
      <c r="Y6" s="111">
        <v>100</v>
      </c>
    </row>
    <row r="7" spans="1:25" ht="38.25" customHeight="1" x14ac:dyDescent="0.25">
      <c r="A7" s="40" t="s">
        <v>374</v>
      </c>
      <c r="B7" s="41" t="s">
        <v>292</v>
      </c>
      <c r="C7" s="40" t="s">
        <v>300</v>
      </c>
      <c r="D7" s="40" t="s">
        <v>375</v>
      </c>
      <c r="E7" s="40" t="s">
        <v>376</v>
      </c>
      <c r="F7" s="40" t="s">
        <v>377</v>
      </c>
      <c r="G7" s="40" t="s">
        <v>378</v>
      </c>
      <c r="H7" s="40" t="s">
        <v>373</v>
      </c>
      <c r="I7" s="42">
        <v>15892000</v>
      </c>
      <c r="J7" s="103">
        <v>5.9848441257585172</v>
      </c>
      <c r="K7" s="83" t="s">
        <v>28</v>
      </c>
      <c r="L7" s="45" t="s">
        <v>27</v>
      </c>
      <c r="M7" s="43">
        <v>10.737317600000001</v>
      </c>
      <c r="N7" s="44" t="s">
        <v>298</v>
      </c>
      <c r="O7" s="107">
        <v>4</v>
      </c>
      <c r="P7" s="108">
        <v>10</v>
      </c>
      <c r="Q7" s="107">
        <v>15</v>
      </c>
      <c r="R7" s="109">
        <v>10</v>
      </c>
      <c r="S7" s="107">
        <v>15</v>
      </c>
      <c r="T7" s="110">
        <v>10</v>
      </c>
      <c r="U7" s="110">
        <v>10</v>
      </c>
      <c r="V7" s="110">
        <f t="shared" si="0"/>
        <v>74</v>
      </c>
      <c r="W7" s="111">
        <v>1</v>
      </c>
      <c r="X7" s="111">
        <v>5</v>
      </c>
      <c r="Y7" s="111">
        <v>100</v>
      </c>
    </row>
    <row r="8" spans="1:25" ht="24" customHeight="1" x14ac:dyDescent="0.25">
      <c r="A8" s="40" t="s">
        <v>354</v>
      </c>
      <c r="B8" s="41" t="s">
        <v>292</v>
      </c>
      <c r="C8" s="40" t="s">
        <v>300</v>
      </c>
      <c r="D8" s="40" t="s">
        <v>355</v>
      </c>
      <c r="E8" s="40" t="s">
        <v>356</v>
      </c>
      <c r="F8" s="40" t="s">
        <v>251</v>
      </c>
      <c r="G8" s="40" t="s">
        <v>357</v>
      </c>
      <c r="H8" s="40" t="s">
        <v>305</v>
      </c>
      <c r="I8" s="42">
        <v>23370000</v>
      </c>
      <c r="J8" s="103">
        <v>13.481697614124323</v>
      </c>
      <c r="K8" s="83" t="s">
        <v>238</v>
      </c>
      <c r="L8" s="45" t="s">
        <v>314</v>
      </c>
      <c r="M8" s="43">
        <v>3.5267770500000002</v>
      </c>
      <c r="N8" s="44" t="s">
        <v>298</v>
      </c>
      <c r="O8" s="107">
        <v>8</v>
      </c>
      <c r="P8" s="108">
        <v>10</v>
      </c>
      <c r="Q8" s="107">
        <v>15</v>
      </c>
      <c r="R8" s="109">
        <v>10</v>
      </c>
      <c r="S8" s="107">
        <v>10</v>
      </c>
      <c r="T8" s="110">
        <v>10</v>
      </c>
      <c r="U8" s="110">
        <v>10</v>
      </c>
      <c r="V8" s="110">
        <f t="shared" si="0"/>
        <v>73</v>
      </c>
      <c r="W8" s="111">
        <v>1</v>
      </c>
      <c r="X8" s="111">
        <v>6</v>
      </c>
      <c r="Y8" s="111">
        <v>100</v>
      </c>
    </row>
    <row r="9" spans="1:25" ht="38.25" x14ac:dyDescent="0.25">
      <c r="A9" s="40" t="s">
        <v>639</v>
      </c>
      <c r="B9" s="41" t="s">
        <v>22</v>
      </c>
      <c r="C9" s="40" t="s">
        <v>300</v>
      </c>
      <c r="D9" s="40" t="s">
        <v>640</v>
      </c>
      <c r="E9" s="40" t="s">
        <v>415</v>
      </c>
      <c r="F9" s="40" t="s">
        <v>641</v>
      </c>
      <c r="G9" s="40" t="s">
        <v>642</v>
      </c>
      <c r="H9" s="40" t="s">
        <v>373</v>
      </c>
      <c r="I9" s="42">
        <v>2166000</v>
      </c>
      <c r="J9" s="103">
        <v>16.16215677317436</v>
      </c>
      <c r="K9" s="83" t="s">
        <v>97</v>
      </c>
      <c r="L9" s="45" t="s">
        <v>325</v>
      </c>
      <c r="M9" s="43">
        <v>0.89478674000000002</v>
      </c>
      <c r="N9" s="44" t="s">
        <v>298</v>
      </c>
      <c r="O9" s="107">
        <v>12</v>
      </c>
      <c r="P9" s="108">
        <v>10</v>
      </c>
      <c r="Q9" s="107">
        <v>15</v>
      </c>
      <c r="R9" s="107">
        <v>0</v>
      </c>
      <c r="S9" s="107">
        <v>15</v>
      </c>
      <c r="T9" s="110">
        <v>10</v>
      </c>
      <c r="U9" s="110">
        <v>10</v>
      </c>
      <c r="V9" s="110">
        <f t="shared" si="0"/>
        <v>72</v>
      </c>
      <c r="W9" s="111">
        <v>1</v>
      </c>
      <c r="X9" s="111">
        <v>7</v>
      </c>
      <c r="Y9" s="111">
        <v>100</v>
      </c>
    </row>
    <row r="10" spans="1:25" ht="89.25" x14ac:dyDescent="0.25">
      <c r="A10" s="40" t="s">
        <v>340</v>
      </c>
      <c r="B10" s="41" t="s">
        <v>292</v>
      </c>
      <c r="C10" s="40" t="s">
        <v>300</v>
      </c>
      <c r="D10" s="40" t="s">
        <v>341</v>
      </c>
      <c r="E10" s="40" t="s">
        <v>342</v>
      </c>
      <c r="F10" s="40" t="s">
        <v>343</v>
      </c>
      <c r="G10" s="40" t="s">
        <v>344</v>
      </c>
      <c r="H10" s="40" t="s">
        <v>345</v>
      </c>
      <c r="I10" s="42">
        <v>11951000</v>
      </c>
      <c r="J10" s="103">
        <v>25.251783893332728</v>
      </c>
      <c r="K10" s="83" t="s">
        <v>28</v>
      </c>
      <c r="L10" s="45" t="s">
        <v>50</v>
      </c>
      <c r="M10" s="43">
        <v>0.82296175999999999</v>
      </c>
      <c r="N10" s="44" t="s">
        <v>346</v>
      </c>
      <c r="O10" s="107">
        <v>15</v>
      </c>
      <c r="P10" s="108">
        <v>10</v>
      </c>
      <c r="Q10" s="107">
        <v>15</v>
      </c>
      <c r="R10" s="109">
        <v>10</v>
      </c>
      <c r="S10" s="107">
        <v>0</v>
      </c>
      <c r="T10" s="110">
        <v>10</v>
      </c>
      <c r="U10" s="110">
        <v>10</v>
      </c>
      <c r="V10" s="110">
        <f t="shared" si="0"/>
        <v>70</v>
      </c>
      <c r="W10" s="111">
        <v>3</v>
      </c>
      <c r="X10" s="111">
        <v>8</v>
      </c>
      <c r="Y10" s="111">
        <v>0</v>
      </c>
    </row>
    <row r="11" spans="1:25" ht="38.25" x14ac:dyDescent="0.25">
      <c r="A11" s="40" t="s">
        <v>330</v>
      </c>
      <c r="B11" s="41" t="s">
        <v>292</v>
      </c>
      <c r="C11" s="40" t="s">
        <v>300</v>
      </c>
      <c r="D11" s="40" t="s">
        <v>331</v>
      </c>
      <c r="E11" s="40" t="s">
        <v>332</v>
      </c>
      <c r="F11" s="40" t="s">
        <v>333</v>
      </c>
      <c r="G11" s="40" t="s">
        <v>334</v>
      </c>
      <c r="H11" s="40" t="s">
        <v>305</v>
      </c>
      <c r="I11" s="42">
        <v>15126000</v>
      </c>
      <c r="J11" s="103">
        <v>18.420070660572115</v>
      </c>
      <c r="K11" s="83" t="s">
        <v>97</v>
      </c>
      <c r="L11" s="45" t="s">
        <v>325</v>
      </c>
      <c r="M11" s="43">
        <v>3.6606406100000002</v>
      </c>
      <c r="N11" s="44" t="s">
        <v>298</v>
      </c>
      <c r="O11" s="107">
        <v>15</v>
      </c>
      <c r="P11" s="108">
        <v>10</v>
      </c>
      <c r="Q11" s="107">
        <v>15</v>
      </c>
      <c r="R11" s="109">
        <v>10</v>
      </c>
      <c r="S11" s="107">
        <v>0</v>
      </c>
      <c r="T11" s="110">
        <v>10</v>
      </c>
      <c r="U11" s="110">
        <v>10</v>
      </c>
      <c r="V11" s="110">
        <f t="shared" si="0"/>
        <v>70</v>
      </c>
      <c r="W11" s="111">
        <v>2</v>
      </c>
      <c r="X11" s="111">
        <v>9</v>
      </c>
      <c r="Y11" s="111">
        <v>0</v>
      </c>
    </row>
    <row r="12" spans="1:25" ht="89.25" x14ac:dyDescent="0.25">
      <c r="A12" s="40" t="s">
        <v>326</v>
      </c>
      <c r="B12" s="41" t="s">
        <v>292</v>
      </c>
      <c r="C12" s="40" t="s">
        <v>300</v>
      </c>
      <c r="D12" s="40" t="s">
        <v>317</v>
      </c>
      <c r="E12" s="40" t="s">
        <v>327</v>
      </c>
      <c r="F12" s="40" t="s">
        <v>328</v>
      </c>
      <c r="G12" s="40" t="s">
        <v>329</v>
      </c>
      <c r="H12" s="40" t="s">
        <v>305</v>
      </c>
      <c r="I12" s="42">
        <v>7191000</v>
      </c>
      <c r="J12" s="103">
        <v>19.80359264005034</v>
      </c>
      <c r="K12" s="83" t="s">
        <v>97</v>
      </c>
      <c r="L12" s="45" t="s">
        <v>325</v>
      </c>
      <c r="M12" s="43">
        <v>1.0032798700000001</v>
      </c>
      <c r="N12" s="44" t="s">
        <v>298</v>
      </c>
      <c r="O12" s="107">
        <v>12</v>
      </c>
      <c r="P12" s="108">
        <v>10</v>
      </c>
      <c r="Q12" s="107">
        <v>15</v>
      </c>
      <c r="R12" s="109">
        <v>10</v>
      </c>
      <c r="S12" s="107">
        <v>0</v>
      </c>
      <c r="T12" s="110">
        <v>10</v>
      </c>
      <c r="U12" s="110">
        <v>10</v>
      </c>
      <c r="V12" s="110">
        <f t="shared" si="0"/>
        <v>67</v>
      </c>
      <c r="W12" s="111">
        <v>3</v>
      </c>
      <c r="X12" s="111">
        <v>10</v>
      </c>
      <c r="Y12" s="111">
        <v>0</v>
      </c>
    </row>
    <row r="13" spans="1:25" ht="38.25" x14ac:dyDescent="0.25">
      <c r="A13" s="40" t="s">
        <v>347</v>
      </c>
      <c r="B13" s="41" t="s">
        <v>292</v>
      </c>
      <c r="C13" s="40" t="s">
        <v>348</v>
      </c>
      <c r="D13" s="40" t="s">
        <v>349</v>
      </c>
      <c r="E13" s="40" t="s">
        <v>350</v>
      </c>
      <c r="F13" s="40" t="s">
        <v>351</v>
      </c>
      <c r="G13" s="40" t="s">
        <v>352</v>
      </c>
      <c r="H13" s="40" t="s">
        <v>353</v>
      </c>
      <c r="I13" s="42">
        <v>7300000</v>
      </c>
      <c r="J13" s="103">
        <v>17.962024140545864</v>
      </c>
      <c r="K13" s="83" t="s">
        <v>28</v>
      </c>
      <c r="L13" s="45" t="s">
        <v>27</v>
      </c>
      <c r="M13" s="43">
        <v>0.5</v>
      </c>
      <c r="N13" s="44" t="s">
        <v>298</v>
      </c>
      <c r="O13" s="107">
        <v>12</v>
      </c>
      <c r="P13" s="108">
        <v>10</v>
      </c>
      <c r="Q13" s="107">
        <v>15</v>
      </c>
      <c r="R13" s="109">
        <v>10</v>
      </c>
      <c r="S13" s="107">
        <v>0</v>
      </c>
      <c r="T13" s="110">
        <v>10</v>
      </c>
      <c r="U13" s="110">
        <v>10</v>
      </c>
      <c r="V13" s="110">
        <f t="shared" si="0"/>
        <v>67</v>
      </c>
      <c r="W13" s="111">
        <v>2</v>
      </c>
      <c r="X13" s="111">
        <v>11</v>
      </c>
      <c r="Y13" s="111">
        <v>0</v>
      </c>
    </row>
    <row r="14" spans="1:25" ht="45.75" customHeight="1" x14ac:dyDescent="0.25">
      <c r="A14" s="40" t="s">
        <v>316</v>
      </c>
      <c r="B14" s="41" t="s">
        <v>292</v>
      </c>
      <c r="C14" s="40" t="s">
        <v>300</v>
      </c>
      <c r="D14" s="40" t="s">
        <v>317</v>
      </c>
      <c r="E14" s="40" t="s">
        <v>101</v>
      </c>
      <c r="F14" s="40" t="s">
        <v>318</v>
      </c>
      <c r="G14" s="40" t="s">
        <v>319</v>
      </c>
      <c r="H14" s="40" t="s">
        <v>305</v>
      </c>
      <c r="I14" s="42">
        <v>5055000</v>
      </c>
      <c r="J14" s="103">
        <v>13.767983241288</v>
      </c>
      <c r="K14" s="83" t="s">
        <v>28</v>
      </c>
      <c r="L14" s="45" t="s">
        <v>50</v>
      </c>
      <c r="M14" s="43">
        <v>1.3226278</v>
      </c>
      <c r="N14" s="44" t="s">
        <v>298</v>
      </c>
      <c r="O14" s="107">
        <v>12</v>
      </c>
      <c r="P14" s="108">
        <v>10</v>
      </c>
      <c r="Q14" s="107">
        <v>15</v>
      </c>
      <c r="R14" s="109">
        <v>0</v>
      </c>
      <c r="S14" s="107">
        <v>10</v>
      </c>
      <c r="T14" s="110">
        <v>10</v>
      </c>
      <c r="U14" s="110">
        <v>10</v>
      </c>
      <c r="V14" s="110">
        <f t="shared" si="0"/>
        <v>67</v>
      </c>
      <c r="W14" s="111">
        <v>4</v>
      </c>
      <c r="X14" s="111">
        <v>12</v>
      </c>
      <c r="Y14" s="111">
        <v>0</v>
      </c>
    </row>
    <row r="15" spans="1:25" ht="24" customHeight="1" x14ac:dyDescent="0.25">
      <c r="A15" s="40" t="s">
        <v>418</v>
      </c>
      <c r="B15" s="41" t="s">
        <v>292</v>
      </c>
      <c r="C15" s="40" t="s">
        <v>419</v>
      </c>
      <c r="D15" s="40" t="s">
        <v>294</v>
      </c>
      <c r="E15" s="40" t="s">
        <v>420</v>
      </c>
      <c r="F15" s="40" t="s">
        <v>421</v>
      </c>
      <c r="G15" s="40" t="s">
        <v>378</v>
      </c>
      <c r="H15" s="40" t="s">
        <v>373</v>
      </c>
      <c r="I15" s="42">
        <v>18600000</v>
      </c>
      <c r="J15" s="103">
        <v>7.8539712830520676</v>
      </c>
      <c r="K15" s="83" t="s">
        <v>28</v>
      </c>
      <c r="L15" s="45" t="s">
        <v>50</v>
      </c>
      <c r="M15" s="43">
        <v>4.0379765699999997</v>
      </c>
      <c r="N15" s="44" t="s">
        <v>298</v>
      </c>
      <c r="O15" s="107">
        <v>4</v>
      </c>
      <c r="P15" s="108">
        <v>8</v>
      </c>
      <c r="Q15" s="107">
        <v>15</v>
      </c>
      <c r="R15" s="109">
        <v>10</v>
      </c>
      <c r="S15" s="107">
        <v>10</v>
      </c>
      <c r="T15" s="110">
        <v>10</v>
      </c>
      <c r="U15" s="110">
        <v>10</v>
      </c>
      <c r="V15" s="110">
        <f t="shared" si="0"/>
        <v>67</v>
      </c>
      <c r="W15" s="111">
        <v>5</v>
      </c>
      <c r="X15" s="111">
        <v>13</v>
      </c>
      <c r="Y15" s="111">
        <v>0</v>
      </c>
    </row>
    <row r="16" spans="1:25" ht="51" customHeight="1" x14ac:dyDescent="0.25">
      <c r="A16" s="40" t="s">
        <v>412</v>
      </c>
      <c r="B16" s="41" t="s">
        <v>292</v>
      </c>
      <c r="C16" s="40" t="s">
        <v>413</v>
      </c>
      <c r="D16" s="40" t="s">
        <v>414</v>
      </c>
      <c r="E16" s="40" t="s">
        <v>415</v>
      </c>
      <c r="F16" s="40" t="s">
        <v>416</v>
      </c>
      <c r="G16" s="40" t="s">
        <v>417</v>
      </c>
      <c r="H16" s="40" t="s">
        <v>305</v>
      </c>
      <c r="I16" s="42">
        <v>35777000</v>
      </c>
      <c r="J16" s="103">
        <v>16.813977195325418</v>
      </c>
      <c r="K16" s="83" t="s">
        <v>97</v>
      </c>
      <c r="L16" s="45" t="s">
        <v>325</v>
      </c>
      <c r="M16" s="43">
        <v>2.77546027</v>
      </c>
      <c r="N16" s="44" t="s">
        <v>385</v>
      </c>
      <c r="O16" s="107">
        <v>12</v>
      </c>
      <c r="P16" s="108">
        <v>8</v>
      </c>
      <c r="Q16" s="107">
        <v>15</v>
      </c>
      <c r="R16" s="109">
        <v>10</v>
      </c>
      <c r="S16" s="107">
        <v>0</v>
      </c>
      <c r="T16" s="110">
        <v>10</v>
      </c>
      <c r="U16" s="110">
        <v>10</v>
      </c>
      <c r="V16" s="110">
        <f t="shared" si="0"/>
        <v>65</v>
      </c>
      <c r="W16" s="111">
        <v>4</v>
      </c>
      <c r="X16" s="111">
        <v>14</v>
      </c>
      <c r="Y16" s="111">
        <v>0</v>
      </c>
    </row>
    <row r="17" spans="1:25" ht="51" x14ac:dyDescent="0.25">
      <c r="A17" s="40" t="s">
        <v>335</v>
      </c>
      <c r="B17" s="41" t="s">
        <v>292</v>
      </c>
      <c r="C17" s="40" t="s">
        <v>300</v>
      </c>
      <c r="D17" s="40" t="s">
        <v>336</v>
      </c>
      <c r="E17" s="40" t="s">
        <v>337</v>
      </c>
      <c r="F17" s="40" t="s">
        <v>338</v>
      </c>
      <c r="G17" s="40" t="s">
        <v>339</v>
      </c>
      <c r="H17" s="40" t="s">
        <v>297</v>
      </c>
      <c r="I17" s="42">
        <v>22619000</v>
      </c>
      <c r="J17" s="103">
        <v>14.603100526706442</v>
      </c>
      <c r="K17" s="83" t="s">
        <v>97</v>
      </c>
      <c r="L17" s="45" t="s">
        <v>306</v>
      </c>
      <c r="M17" s="43">
        <v>3.27365482</v>
      </c>
      <c r="N17" s="44" t="s">
        <v>298</v>
      </c>
      <c r="O17" s="107">
        <v>4</v>
      </c>
      <c r="P17" s="108">
        <v>10</v>
      </c>
      <c r="Q17" s="107">
        <v>15</v>
      </c>
      <c r="R17" s="109">
        <v>10</v>
      </c>
      <c r="S17" s="107">
        <v>15</v>
      </c>
      <c r="T17" s="110">
        <v>10</v>
      </c>
      <c r="U17" s="110">
        <v>0</v>
      </c>
      <c r="V17" s="110">
        <f t="shared" si="0"/>
        <v>64</v>
      </c>
      <c r="W17" s="111">
        <v>2</v>
      </c>
      <c r="X17" s="111">
        <v>15</v>
      </c>
      <c r="Y17" s="111">
        <v>0</v>
      </c>
    </row>
    <row r="18" spans="1:25" ht="24" customHeight="1" x14ac:dyDescent="0.25">
      <c r="A18" s="40" t="s">
        <v>368</v>
      </c>
      <c r="B18" s="41" t="s">
        <v>292</v>
      </c>
      <c r="C18" s="40" t="s">
        <v>300</v>
      </c>
      <c r="D18" s="40" t="s">
        <v>369</v>
      </c>
      <c r="E18" s="40" t="s">
        <v>370</v>
      </c>
      <c r="F18" s="40" t="s">
        <v>371</v>
      </c>
      <c r="G18" s="40" t="s">
        <v>372</v>
      </c>
      <c r="H18" s="40" t="s">
        <v>373</v>
      </c>
      <c r="I18" s="42">
        <v>23807000</v>
      </c>
      <c r="J18" s="103">
        <v>7.2484490466329863</v>
      </c>
      <c r="K18" s="83" t="s">
        <v>28</v>
      </c>
      <c r="L18" s="45" t="s">
        <v>27</v>
      </c>
      <c r="M18" s="43">
        <v>10.479285580000001</v>
      </c>
      <c r="N18" s="44" t="s">
        <v>298</v>
      </c>
      <c r="O18" s="107">
        <v>4</v>
      </c>
      <c r="P18" s="108">
        <v>10</v>
      </c>
      <c r="Q18" s="107">
        <v>15</v>
      </c>
      <c r="R18" s="109">
        <v>0</v>
      </c>
      <c r="S18" s="107">
        <v>15</v>
      </c>
      <c r="T18" s="110">
        <v>10</v>
      </c>
      <c r="U18" s="110">
        <v>10</v>
      </c>
      <c r="V18" s="110">
        <f t="shared" si="0"/>
        <v>64</v>
      </c>
      <c r="W18" s="111">
        <v>3</v>
      </c>
      <c r="X18" s="111">
        <v>16</v>
      </c>
      <c r="Y18" s="111">
        <v>0</v>
      </c>
    </row>
    <row r="19" spans="1:25" ht="38.25" x14ac:dyDescent="0.25">
      <c r="A19" s="40" t="s">
        <v>320</v>
      </c>
      <c r="B19" s="41" t="s">
        <v>308</v>
      </c>
      <c r="C19" s="40" t="s">
        <v>321</v>
      </c>
      <c r="D19" s="40" t="s">
        <v>310</v>
      </c>
      <c r="E19" s="40" t="s">
        <v>322</v>
      </c>
      <c r="F19" s="40" t="s">
        <v>323</v>
      </c>
      <c r="G19" s="40" t="s">
        <v>324</v>
      </c>
      <c r="H19" s="40" t="s">
        <v>305</v>
      </c>
      <c r="I19" s="42">
        <v>32060000</v>
      </c>
      <c r="J19" s="103">
        <v>20.176832863686094</v>
      </c>
      <c r="K19" s="83" t="s">
        <v>97</v>
      </c>
      <c r="L19" s="45" t="s">
        <v>325</v>
      </c>
      <c r="M19" s="43">
        <v>3.2894631099999998</v>
      </c>
      <c r="N19" s="44" t="s">
        <v>315</v>
      </c>
      <c r="O19" s="107">
        <v>8</v>
      </c>
      <c r="P19" s="108">
        <v>10</v>
      </c>
      <c r="Q19" s="107">
        <v>15</v>
      </c>
      <c r="R19" s="109">
        <v>10</v>
      </c>
      <c r="S19" s="107">
        <v>10</v>
      </c>
      <c r="T19" s="110">
        <v>10</v>
      </c>
      <c r="U19" s="110">
        <v>0</v>
      </c>
      <c r="V19" s="110">
        <f t="shared" si="0"/>
        <v>63</v>
      </c>
      <c r="W19" s="111">
        <v>5</v>
      </c>
      <c r="X19" s="111">
        <v>17</v>
      </c>
      <c r="Y19" s="111">
        <v>0</v>
      </c>
    </row>
    <row r="20" spans="1:25" ht="24" customHeight="1" x14ac:dyDescent="0.25">
      <c r="A20" s="40" t="s">
        <v>643</v>
      </c>
      <c r="B20" s="41" t="s">
        <v>22</v>
      </c>
      <c r="C20" s="40" t="s">
        <v>300</v>
      </c>
      <c r="D20" s="40" t="s">
        <v>644</v>
      </c>
      <c r="E20" s="40" t="s">
        <v>645</v>
      </c>
      <c r="F20" s="40" t="s">
        <v>388</v>
      </c>
      <c r="G20" s="40" t="s">
        <v>646</v>
      </c>
      <c r="H20" s="40" t="s">
        <v>647</v>
      </c>
      <c r="I20" s="42">
        <v>26042000</v>
      </c>
      <c r="J20" s="103">
        <v>14.938464706058351</v>
      </c>
      <c r="K20" s="83" t="s">
        <v>132</v>
      </c>
      <c r="L20" s="45" t="s">
        <v>441</v>
      </c>
      <c r="M20" s="43">
        <v>2.65444557</v>
      </c>
      <c r="N20" s="44" t="s">
        <v>298</v>
      </c>
      <c r="O20" s="107">
        <v>8</v>
      </c>
      <c r="P20" s="108">
        <v>10</v>
      </c>
      <c r="Q20" s="107">
        <v>15</v>
      </c>
      <c r="R20" s="107">
        <v>10</v>
      </c>
      <c r="S20" s="107">
        <v>0</v>
      </c>
      <c r="T20" s="110">
        <v>10</v>
      </c>
      <c r="U20" s="110">
        <v>10</v>
      </c>
      <c r="V20" s="110">
        <f t="shared" si="0"/>
        <v>63</v>
      </c>
      <c r="W20" s="111">
        <v>2</v>
      </c>
      <c r="X20" s="111">
        <v>18</v>
      </c>
      <c r="Y20" s="111">
        <v>0</v>
      </c>
    </row>
    <row r="21" spans="1:25" ht="24" customHeight="1" x14ac:dyDescent="0.25">
      <c r="A21" s="40" t="s">
        <v>435</v>
      </c>
      <c r="B21" s="41" t="s">
        <v>292</v>
      </c>
      <c r="C21" s="40" t="s">
        <v>436</v>
      </c>
      <c r="D21" s="40" t="s">
        <v>437</v>
      </c>
      <c r="E21" s="40" t="s">
        <v>438</v>
      </c>
      <c r="F21" s="40" t="s">
        <v>439</v>
      </c>
      <c r="G21" s="40" t="s">
        <v>440</v>
      </c>
      <c r="H21" s="40" t="s">
        <v>397</v>
      </c>
      <c r="I21" s="42">
        <v>27000000</v>
      </c>
      <c r="J21" s="103">
        <v>14.90016566758405</v>
      </c>
      <c r="K21" s="83" t="s">
        <v>132</v>
      </c>
      <c r="L21" s="45" t="s">
        <v>441</v>
      </c>
      <c r="M21" s="43">
        <v>5.3881705999999996</v>
      </c>
      <c r="N21" s="44" t="s">
        <v>298</v>
      </c>
      <c r="O21" s="107">
        <v>8</v>
      </c>
      <c r="P21" s="108">
        <v>10</v>
      </c>
      <c r="Q21" s="107">
        <v>15</v>
      </c>
      <c r="R21" s="109">
        <v>10</v>
      </c>
      <c r="S21" s="107">
        <v>0</v>
      </c>
      <c r="T21" s="110">
        <v>10</v>
      </c>
      <c r="U21" s="110">
        <v>10</v>
      </c>
      <c r="V21" s="110">
        <f t="shared" si="0"/>
        <v>63</v>
      </c>
      <c r="W21" s="111">
        <v>3</v>
      </c>
      <c r="X21" s="111">
        <v>19</v>
      </c>
      <c r="Y21" s="111">
        <v>0</v>
      </c>
    </row>
    <row r="22" spans="1:25" ht="51" x14ac:dyDescent="0.25">
      <c r="A22" s="40" t="s">
        <v>358</v>
      </c>
      <c r="B22" s="41" t="s">
        <v>308</v>
      </c>
      <c r="C22" s="40" t="s">
        <v>359</v>
      </c>
      <c r="D22" s="40" t="s">
        <v>360</v>
      </c>
      <c r="E22" s="40" t="s">
        <v>361</v>
      </c>
      <c r="F22" s="40" t="s">
        <v>362</v>
      </c>
      <c r="G22" s="40" t="s">
        <v>363</v>
      </c>
      <c r="H22" s="40" t="s">
        <v>297</v>
      </c>
      <c r="I22" s="42">
        <v>11421000</v>
      </c>
      <c r="J22" s="103">
        <v>12.245728473074649</v>
      </c>
      <c r="K22" s="83" t="s">
        <v>28</v>
      </c>
      <c r="L22" s="45" t="s">
        <v>33</v>
      </c>
      <c r="M22" s="43">
        <v>1.1528819299999999</v>
      </c>
      <c r="N22" s="44" t="s">
        <v>298</v>
      </c>
      <c r="O22" s="107">
        <v>8</v>
      </c>
      <c r="P22" s="108">
        <v>10</v>
      </c>
      <c r="Q22" s="107">
        <v>15</v>
      </c>
      <c r="R22" s="109">
        <v>10</v>
      </c>
      <c r="S22" s="107">
        <v>0</v>
      </c>
      <c r="T22" s="110">
        <v>10</v>
      </c>
      <c r="U22" s="110">
        <v>10</v>
      </c>
      <c r="V22" s="110">
        <f t="shared" si="0"/>
        <v>63</v>
      </c>
      <c r="W22" s="111">
        <v>1</v>
      </c>
      <c r="X22" s="111">
        <v>20</v>
      </c>
      <c r="Y22" s="111">
        <v>100</v>
      </c>
    </row>
    <row r="23" spans="1:25" ht="24" customHeight="1" x14ac:dyDescent="0.25">
      <c r="A23" s="40" t="s">
        <v>648</v>
      </c>
      <c r="B23" s="41" t="s">
        <v>22</v>
      </c>
      <c r="C23" s="40" t="s">
        <v>300</v>
      </c>
      <c r="D23" s="40" t="s">
        <v>649</v>
      </c>
      <c r="E23" s="40" t="s">
        <v>118</v>
      </c>
      <c r="F23" s="40" t="s">
        <v>650</v>
      </c>
      <c r="G23" s="40" t="s">
        <v>651</v>
      </c>
      <c r="H23" s="40" t="s">
        <v>373</v>
      </c>
      <c r="I23" s="42">
        <v>2394000</v>
      </c>
      <c r="J23" s="103">
        <v>10.59508972974858</v>
      </c>
      <c r="K23" s="83" t="s">
        <v>28</v>
      </c>
      <c r="L23" s="45" t="s">
        <v>27</v>
      </c>
      <c r="M23" s="43">
        <v>0.58995918000000003</v>
      </c>
      <c r="N23" s="44" t="s">
        <v>298</v>
      </c>
      <c r="O23" s="107">
        <v>8</v>
      </c>
      <c r="P23" s="108">
        <v>10</v>
      </c>
      <c r="Q23" s="107">
        <v>15</v>
      </c>
      <c r="R23" s="107">
        <v>10</v>
      </c>
      <c r="S23" s="107">
        <v>0</v>
      </c>
      <c r="T23" s="110">
        <v>10</v>
      </c>
      <c r="U23" s="110">
        <v>10</v>
      </c>
      <c r="V23" s="110">
        <f t="shared" si="0"/>
        <v>63</v>
      </c>
      <c r="W23" s="111">
        <v>4</v>
      </c>
      <c r="X23" s="111">
        <v>21</v>
      </c>
      <c r="Y23" s="111">
        <v>0</v>
      </c>
    </row>
    <row r="24" spans="1:25" ht="51" x14ac:dyDescent="0.25">
      <c r="A24" s="40" t="s">
        <v>652</v>
      </c>
      <c r="B24" s="41" t="s">
        <v>22</v>
      </c>
      <c r="C24" s="40" t="s">
        <v>300</v>
      </c>
      <c r="D24" s="40" t="s">
        <v>653</v>
      </c>
      <c r="E24" s="40" t="s">
        <v>388</v>
      </c>
      <c r="F24" s="40" t="s">
        <v>654</v>
      </c>
      <c r="G24" s="40" t="s">
        <v>655</v>
      </c>
      <c r="H24" s="40" t="s">
        <v>373</v>
      </c>
      <c r="I24" s="42">
        <v>1278000</v>
      </c>
      <c r="J24" s="103">
        <v>9.9843014172674849</v>
      </c>
      <c r="K24" s="83" t="s">
        <v>97</v>
      </c>
      <c r="L24" s="45" t="s">
        <v>325</v>
      </c>
      <c r="M24" s="43">
        <v>0.83592047999999997</v>
      </c>
      <c r="N24" s="44" t="s">
        <v>298</v>
      </c>
      <c r="O24" s="107">
        <v>8</v>
      </c>
      <c r="P24" s="108">
        <v>10</v>
      </c>
      <c r="Q24" s="107">
        <v>15</v>
      </c>
      <c r="R24" s="107">
        <v>0</v>
      </c>
      <c r="S24" s="107">
        <v>10</v>
      </c>
      <c r="T24" s="110">
        <v>10</v>
      </c>
      <c r="U24" s="110">
        <v>10</v>
      </c>
      <c r="V24" s="110">
        <f t="shared" si="0"/>
        <v>63</v>
      </c>
      <c r="W24" s="111">
        <v>6</v>
      </c>
      <c r="X24" s="111">
        <v>22</v>
      </c>
      <c r="Y24" s="111">
        <v>0</v>
      </c>
    </row>
    <row r="25" spans="1:25" ht="24" customHeight="1" x14ac:dyDescent="0.25">
      <c r="A25" s="40" t="s">
        <v>455</v>
      </c>
      <c r="B25" s="41" t="s">
        <v>292</v>
      </c>
      <c r="C25" s="40" t="s">
        <v>300</v>
      </c>
      <c r="D25" s="40" t="s">
        <v>456</v>
      </c>
      <c r="E25" s="40" t="s">
        <v>370</v>
      </c>
      <c r="F25" s="40" t="s">
        <v>388</v>
      </c>
      <c r="G25" s="40" t="s">
        <v>457</v>
      </c>
      <c r="H25" s="40" t="s">
        <v>373</v>
      </c>
      <c r="I25" s="42">
        <v>4814000</v>
      </c>
      <c r="J25" s="103">
        <v>7.4509028977290743</v>
      </c>
      <c r="K25" s="83" t="s">
        <v>28</v>
      </c>
      <c r="L25" s="45" t="s">
        <v>384</v>
      </c>
      <c r="M25" s="43">
        <v>4.1427540699999996</v>
      </c>
      <c r="N25" s="44" t="s">
        <v>411</v>
      </c>
      <c r="O25" s="107">
        <v>8</v>
      </c>
      <c r="P25" s="108">
        <v>10</v>
      </c>
      <c r="Q25" s="107">
        <v>15</v>
      </c>
      <c r="R25" s="109">
        <v>10</v>
      </c>
      <c r="S25" s="107">
        <v>0</v>
      </c>
      <c r="T25" s="110">
        <v>10</v>
      </c>
      <c r="U25" s="110">
        <v>10</v>
      </c>
      <c r="V25" s="110">
        <f t="shared" si="0"/>
        <v>63</v>
      </c>
      <c r="W25" s="111">
        <v>1</v>
      </c>
      <c r="X25" s="111">
        <v>23</v>
      </c>
      <c r="Y25" s="111">
        <v>100</v>
      </c>
    </row>
    <row r="26" spans="1:25" ht="63.75" x14ac:dyDescent="0.25">
      <c r="A26" s="40" t="s">
        <v>452</v>
      </c>
      <c r="B26" s="41" t="s">
        <v>292</v>
      </c>
      <c r="C26" s="40" t="s">
        <v>300</v>
      </c>
      <c r="D26" s="40" t="s">
        <v>294</v>
      </c>
      <c r="E26" s="40" t="s">
        <v>421</v>
      </c>
      <c r="F26" s="40" t="s">
        <v>453</v>
      </c>
      <c r="G26" s="40" t="s">
        <v>454</v>
      </c>
      <c r="H26" s="40" t="s">
        <v>373</v>
      </c>
      <c r="I26" s="42">
        <v>17100000</v>
      </c>
      <c r="J26" s="103">
        <v>7.3022798018820474</v>
      </c>
      <c r="K26" s="83" t="s">
        <v>28</v>
      </c>
      <c r="L26" s="45" t="s">
        <v>50</v>
      </c>
      <c r="M26" s="43">
        <v>7.0579939600000001</v>
      </c>
      <c r="N26" s="44" t="s">
        <v>298</v>
      </c>
      <c r="O26" s="107">
        <v>8</v>
      </c>
      <c r="P26" s="108">
        <v>10</v>
      </c>
      <c r="Q26" s="107">
        <v>15</v>
      </c>
      <c r="R26" s="109">
        <v>10</v>
      </c>
      <c r="S26" s="107">
        <v>0</v>
      </c>
      <c r="T26" s="110">
        <v>10</v>
      </c>
      <c r="U26" s="110">
        <v>10</v>
      </c>
      <c r="V26" s="110">
        <f t="shared" si="0"/>
        <v>63</v>
      </c>
      <c r="W26" s="111">
        <v>6</v>
      </c>
      <c r="X26" s="111">
        <v>24</v>
      </c>
      <c r="Y26" s="111">
        <v>0</v>
      </c>
    </row>
    <row r="27" spans="1:25" ht="24" customHeight="1" x14ac:dyDescent="0.25">
      <c r="A27" s="40" t="s">
        <v>656</v>
      </c>
      <c r="B27" s="41" t="s">
        <v>22</v>
      </c>
      <c r="C27" s="40" t="s">
        <v>300</v>
      </c>
      <c r="D27" s="40" t="s">
        <v>657</v>
      </c>
      <c r="E27" s="40" t="s">
        <v>658</v>
      </c>
      <c r="F27" s="40" t="s">
        <v>659</v>
      </c>
      <c r="G27" s="40" t="s">
        <v>660</v>
      </c>
      <c r="H27" s="40" t="s">
        <v>305</v>
      </c>
      <c r="I27" s="42">
        <v>4501000</v>
      </c>
      <c r="J27" s="103">
        <v>6.9381104712819601</v>
      </c>
      <c r="K27" s="83" t="s">
        <v>97</v>
      </c>
      <c r="L27" s="45" t="s">
        <v>306</v>
      </c>
      <c r="M27" s="43">
        <v>0.54582003000000001</v>
      </c>
      <c r="N27" s="44" t="s">
        <v>298</v>
      </c>
      <c r="O27" s="107">
        <v>4</v>
      </c>
      <c r="P27" s="108">
        <v>4</v>
      </c>
      <c r="Q27" s="107">
        <v>15</v>
      </c>
      <c r="R27" s="107">
        <v>10</v>
      </c>
      <c r="S27" s="107">
        <v>10</v>
      </c>
      <c r="T27" s="110">
        <v>10</v>
      </c>
      <c r="U27" s="110">
        <v>10</v>
      </c>
      <c r="V27" s="110">
        <f t="shared" si="0"/>
        <v>63</v>
      </c>
      <c r="W27" s="111">
        <v>7</v>
      </c>
      <c r="X27" s="111">
        <v>25</v>
      </c>
      <c r="Y27" s="111">
        <v>0</v>
      </c>
    </row>
    <row r="28" spans="1:25" ht="51" x14ac:dyDescent="0.25">
      <c r="A28" s="40" t="s">
        <v>558</v>
      </c>
      <c r="B28" s="41" t="s">
        <v>292</v>
      </c>
      <c r="C28" s="40" t="s">
        <v>300</v>
      </c>
      <c r="D28" s="40" t="s">
        <v>559</v>
      </c>
      <c r="E28" s="40" t="s">
        <v>560</v>
      </c>
      <c r="F28" s="40" t="s">
        <v>561</v>
      </c>
      <c r="G28" s="40" t="s">
        <v>562</v>
      </c>
      <c r="H28" s="40" t="s">
        <v>373</v>
      </c>
      <c r="I28" s="42">
        <v>13794000</v>
      </c>
      <c r="J28" s="103">
        <v>4.5916276332042925</v>
      </c>
      <c r="K28" s="83" t="s">
        <v>97</v>
      </c>
      <c r="L28" s="45" t="s">
        <v>306</v>
      </c>
      <c r="M28" s="43">
        <v>5.0436871600000002</v>
      </c>
      <c r="N28" s="44" t="s">
        <v>298</v>
      </c>
      <c r="O28" s="107">
        <v>0</v>
      </c>
      <c r="P28" s="108">
        <v>8</v>
      </c>
      <c r="Q28" s="107">
        <v>15</v>
      </c>
      <c r="R28" s="109">
        <v>10</v>
      </c>
      <c r="S28" s="107">
        <v>10</v>
      </c>
      <c r="T28" s="110">
        <v>10</v>
      </c>
      <c r="U28" s="110">
        <v>10</v>
      </c>
      <c r="V28" s="110">
        <f t="shared" si="0"/>
        <v>63</v>
      </c>
      <c r="W28" s="111">
        <v>8</v>
      </c>
      <c r="X28" s="111">
        <v>26</v>
      </c>
      <c r="Y28" s="111">
        <v>0</v>
      </c>
    </row>
    <row r="29" spans="1:25" ht="38.25" x14ac:dyDescent="0.25">
      <c r="A29" s="40" t="s">
        <v>458</v>
      </c>
      <c r="B29" s="41" t="s">
        <v>292</v>
      </c>
      <c r="C29" s="40" t="s">
        <v>459</v>
      </c>
      <c r="D29" s="40" t="s">
        <v>414</v>
      </c>
      <c r="E29" s="40" t="s">
        <v>416</v>
      </c>
      <c r="F29" s="40" t="s">
        <v>323</v>
      </c>
      <c r="G29" s="40" t="s">
        <v>460</v>
      </c>
      <c r="H29" s="40" t="s">
        <v>305</v>
      </c>
      <c r="I29" s="42">
        <v>50202000</v>
      </c>
      <c r="J29" s="103">
        <v>16.679346221056175</v>
      </c>
      <c r="K29" s="83" t="s">
        <v>97</v>
      </c>
      <c r="L29" s="45" t="s">
        <v>325</v>
      </c>
      <c r="M29" s="43">
        <v>4.4333092499999998</v>
      </c>
      <c r="N29" s="44" t="s">
        <v>385</v>
      </c>
      <c r="O29" s="107">
        <v>8</v>
      </c>
      <c r="P29" s="108">
        <v>8</v>
      </c>
      <c r="Q29" s="107">
        <v>15</v>
      </c>
      <c r="R29" s="109">
        <v>10</v>
      </c>
      <c r="S29" s="107">
        <v>0</v>
      </c>
      <c r="T29" s="110">
        <v>10</v>
      </c>
      <c r="U29" s="110">
        <v>10</v>
      </c>
      <c r="V29" s="110">
        <f t="shared" si="0"/>
        <v>61</v>
      </c>
      <c r="W29" s="111">
        <v>7</v>
      </c>
      <c r="X29" s="111">
        <v>27</v>
      </c>
      <c r="Y29" s="111">
        <v>0</v>
      </c>
    </row>
    <row r="30" spans="1:25" ht="38.25" x14ac:dyDescent="0.25">
      <c r="A30" s="40" t="s">
        <v>442</v>
      </c>
      <c r="B30" s="41" t="s">
        <v>292</v>
      </c>
      <c r="C30" s="40" t="s">
        <v>443</v>
      </c>
      <c r="D30" s="40" t="s">
        <v>444</v>
      </c>
      <c r="E30" s="40" t="s">
        <v>445</v>
      </c>
      <c r="F30" s="40" t="s">
        <v>446</v>
      </c>
      <c r="G30" s="40" t="s">
        <v>447</v>
      </c>
      <c r="H30" s="40" t="s">
        <v>305</v>
      </c>
      <c r="I30" s="42">
        <v>44685000</v>
      </c>
      <c r="J30" s="103">
        <v>14.840049001113208</v>
      </c>
      <c r="K30" s="83" t="s">
        <v>97</v>
      </c>
      <c r="L30" s="45" t="s">
        <v>306</v>
      </c>
      <c r="M30" s="43">
        <v>2.0896222299999998</v>
      </c>
      <c r="N30" s="44" t="s">
        <v>298</v>
      </c>
      <c r="O30" s="107">
        <v>12</v>
      </c>
      <c r="P30" s="108">
        <v>4</v>
      </c>
      <c r="Q30" s="107">
        <v>15</v>
      </c>
      <c r="R30" s="109">
        <v>10</v>
      </c>
      <c r="S30" s="107">
        <v>10</v>
      </c>
      <c r="T30" s="110">
        <v>10</v>
      </c>
      <c r="U30" s="110">
        <v>0</v>
      </c>
      <c r="V30" s="110">
        <f t="shared" si="0"/>
        <v>61</v>
      </c>
      <c r="W30" s="111">
        <v>3</v>
      </c>
      <c r="X30" s="111">
        <v>28</v>
      </c>
      <c r="Y30" s="111">
        <v>0</v>
      </c>
    </row>
    <row r="31" spans="1:25" ht="38.25" x14ac:dyDescent="0.25">
      <c r="A31" s="40" t="s">
        <v>661</v>
      </c>
      <c r="B31" s="41" t="s">
        <v>22</v>
      </c>
      <c r="C31" s="40" t="s">
        <v>300</v>
      </c>
      <c r="D31" s="40" t="s">
        <v>662</v>
      </c>
      <c r="E31" s="40" t="s">
        <v>663</v>
      </c>
      <c r="F31" s="40" t="s">
        <v>664</v>
      </c>
      <c r="G31" s="40" t="s">
        <v>665</v>
      </c>
      <c r="H31" s="40" t="s">
        <v>397</v>
      </c>
      <c r="I31" s="42">
        <v>18405000</v>
      </c>
      <c r="J31" s="103">
        <v>14.091566241529298</v>
      </c>
      <c r="K31" s="83" t="s">
        <v>97</v>
      </c>
      <c r="L31" s="45" t="s">
        <v>306</v>
      </c>
      <c r="M31" s="43">
        <v>0.65369542000000003</v>
      </c>
      <c r="N31" s="44" t="s">
        <v>298</v>
      </c>
      <c r="O31" s="107">
        <v>12</v>
      </c>
      <c r="P31" s="108">
        <v>4</v>
      </c>
      <c r="Q31" s="107">
        <v>15</v>
      </c>
      <c r="R31" s="107">
        <v>10</v>
      </c>
      <c r="S31" s="107">
        <v>0</v>
      </c>
      <c r="T31" s="110">
        <v>10</v>
      </c>
      <c r="U31" s="110">
        <v>10</v>
      </c>
      <c r="V31" s="110">
        <f t="shared" si="0"/>
        <v>61</v>
      </c>
      <c r="W31" s="111">
        <v>4</v>
      </c>
      <c r="X31" s="111">
        <v>29</v>
      </c>
      <c r="Y31" s="111">
        <v>0</v>
      </c>
    </row>
    <row r="32" spans="1:25" ht="63.75" x14ac:dyDescent="0.25">
      <c r="A32" s="40" t="s">
        <v>666</v>
      </c>
      <c r="B32" s="41" t="s">
        <v>22</v>
      </c>
      <c r="C32" s="40" t="s">
        <v>300</v>
      </c>
      <c r="D32" s="40" t="s">
        <v>667</v>
      </c>
      <c r="E32" s="40" t="s">
        <v>668</v>
      </c>
      <c r="F32" s="40" t="s">
        <v>669</v>
      </c>
      <c r="G32" s="40" t="s">
        <v>670</v>
      </c>
      <c r="H32" s="40" t="s">
        <v>397</v>
      </c>
      <c r="I32" s="42">
        <v>7201000</v>
      </c>
      <c r="J32" s="103">
        <v>12.974754472398875</v>
      </c>
      <c r="K32" s="83" t="s">
        <v>97</v>
      </c>
      <c r="L32" s="45" t="s">
        <v>325</v>
      </c>
      <c r="M32" s="43">
        <v>0.42099044000000002</v>
      </c>
      <c r="N32" s="44" t="s">
        <v>298</v>
      </c>
      <c r="O32" s="107">
        <v>12</v>
      </c>
      <c r="P32" s="108">
        <v>4</v>
      </c>
      <c r="Q32" s="107">
        <v>15</v>
      </c>
      <c r="R32" s="107">
        <v>10</v>
      </c>
      <c r="S32" s="107">
        <v>0</v>
      </c>
      <c r="T32" s="110">
        <v>10</v>
      </c>
      <c r="U32" s="110">
        <v>10</v>
      </c>
      <c r="V32" s="110">
        <f t="shared" si="0"/>
        <v>61</v>
      </c>
      <c r="W32" s="111">
        <v>8</v>
      </c>
      <c r="X32" s="111">
        <v>30</v>
      </c>
      <c r="Y32" s="111">
        <v>0</v>
      </c>
    </row>
    <row r="33" spans="1:25" ht="45" customHeight="1" x14ac:dyDescent="0.25">
      <c r="A33" s="40" t="s">
        <v>386</v>
      </c>
      <c r="B33" s="41" t="s">
        <v>308</v>
      </c>
      <c r="C33" s="40" t="s">
        <v>300</v>
      </c>
      <c r="D33" s="40" t="s">
        <v>387</v>
      </c>
      <c r="E33" s="40" t="s">
        <v>388</v>
      </c>
      <c r="F33" s="40" t="s">
        <v>389</v>
      </c>
      <c r="G33" s="40" t="s">
        <v>390</v>
      </c>
      <c r="H33" s="40" t="s">
        <v>297</v>
      </c>
      <c r="I33" s="42">
        <v>6315000</v>
      </c>
      <c r="J33" s="103">
        <v>14.521675179001569</v>
      </c>
      <c r="K33" s="83" t="s">
        <v>28</v>
      </c>
      <c r="L33" s="45" t="s">
        <v>27</v>
      </c>
      <c r="M33" s="43">
        <v>0.81976983000000003</v>
      </c>
      <c r="N33" s="44" t="s">
        <v>385</v>
      </c>
      <c r="O33" s="107">
        <v>15</v>
      </c>
      <c r="P33" s="108">
        <v>10</v>
      </c>
      <c r="Q33" s="107">
        <v>15</v>
      </c>
      <c r="R33" s="109">
        <v>10</v>
      </c>
      <c r="S33" s="107">
        <v>10</v>
      </c>
      <c r="T33" s="110">
        <v>0</v>
      </c>
      <c r="U33" s="110">
        <v>0</v>
      </c>
      <c r="V33" s="110">
        <f t="shared" si="0"/>
        <v>60</v>
      </c>
      <c r="W33" s="111">
        <v>5</v>
      </c>
      <c r="X33" s="111">
        <v>31</v>
      </c>
      <c r="Y33" s="111">
        <v>0</v>
      </c>
    </row>
    <row r="34" spans="1:25" ht="33.75" customHeight="1" x14ac:dyDescent="0.25">
      <c r="A34" s="40" t="s">
        <v>364</v>
      </c>
      <c r="B34" s="41" t="s">
        <v>292</v>
      </c>
      <c r="C34" s="40" t="s">
        <v>300</v>
      </c>
      <c r="D34" s="40" t="s">
        <v>365</v>
      </c>
      <c r="E34" s="40" t="s">
        <v>366</v>
      </c>
      <c r="F34" s="40" t="s">
        <v>101</v>
      </c>
      <c r="G34" s="40" t="s">
        <v>367</v>
      </c>
      <c r="H34" s="40" t="s">
        <v>297</v>
      </c>
      <c r="I34" s="42">
        <v>7542000</v>
      </c>
      <c r="J34" s="103">
        <v>11.030432007511106</v>
      </c>
      <c r="K34" s="83" t="s">
        <v>28</v>
      </c>
      <c r="L34" s="45" t="s">
        <v>50</v>
      </c>
      <c r="M34" s="43">
        <v>0.92455896000000004</v>
      </c>
      <c r="N34" s="44" t="s">
        <v>298</v>
      </c>
      <c r="O34" s="107">
        <v>4</v>
      </c>
      <c r="P34" s="108">
        <v>10</v>
      </c>
      <c r="Q34" s="107">
        <v>15</v>
      </c>
      <c r="R34" s="109">
        <v>0</v>
      </c>
      <c r="S34" s="107">
        <v>10</v>
      </c>
      <c r="T34" s="110">
        <v>10</v>
      </c>
      <c r="U34" s="110">
        <v>10</v>
      </c>
      <c r="V34" s="110">
        <f t="shared" si="0"/>
        <v>59</v>
      </c>
      <c r="W34" s="111">
        <v>8</v>
      </c>
      <c r="X34" s="111">
        <v>32</v>
      </c>
      <c r="Y34" s="111">
        <v>0</v>
      </c>
    </row>
    <row r="35" spans="1:25" ht="63.75" x14ac:dyDescent="0.25">
      <c r="A35" s="40" t="s">
        <v>671</v>
      </c>
      <c r="B35" s="41" t="s">
        <v>22</v>
      </c>
      <c r="C35" s="40" t="s">
        <v>300</v>
      </c>
      <c r="D35" s="40" t="s">
        <v>672</v>
      </c>
      <c r="E35" s="40" t="s">
        <v>673</v>
      </c>
      <c r="F35" s="40" t="s">
        <v>674</v>
      </c>
      <c r="G35" s="40" t="s">
        <v>675</v>
      </c>
      <c r="H35" s="40" t="s">
        <v>373</v>
      </c>
      <c r="I35" s="42">
        <v>2394000</v>
      </c>
      <c r="J35" s="103">
        <v>8.5581247968330185</v>
      </c>
      <c r="K35" s="83" t="s">
        <v>132</v>
      </c>
      <c r="L35" s="45" t="s">
        <v>441</v>
      </c>
      <c r="M35" s="43">
        <v>0.98262337</v>
      </c>
      <c r="N35" s="44" t="s">
        <v>298</v>
      </c>
      <c r="O35" s="107">
        <v>4</v>
      </c>
      <c r="P35" s="108">
        <v>10</v>
      </c>
      <c r="Q35" s="107">
        <v>15</v>
      </c>
      <c r="R35" s="107">
        <v>0</v>
      </c>
      <c r="S35" s="107">
        <v>10</v>
      </c>
      <c r="T35" s="110">
        <v>10</v>
      </c>
      <c r="U35" s="110">
        <v>10</v>
      </c>
      <c r="V35" s="110">
        <f t="shared" ref="V35:V66" si="1">O35+P35+Q35+R35+S35+T35+U35</f>
        <v>59</v>
      </c>
      <c r="W35" s="111">
        <v>4</v>
      </c>
      <c r="X35" s="111">
        <v>33</v>
      </c>
      <c r="Y35" s="111">
        <v>0</v>
      </c>
    </row>
    <row r="36" spans="1:25" ht="63.75" x14ac:dyDescent="0.25">
      <c r="A36" s="40" t="s">
        <v>676</v>
      </c>
      <c r="B36" s="41" t="s">
        <v>22</v>
      </c>
      <c r="C36" s="40" t="s">
        <v>300</v>
      </c>
      <c r="D36" s="40" t="s">
        <v>677</v>
      </c>
      <c r="E36" s="40" t="s">
        <v>678</v>
      </c>
      <c r="F36" s="40" t="s">
        <v>388</v>
      </c>
      <c r="G36" s="40" t="s">
        <v>679</v>
      </c>
      <c r="H36" s="40" t="s">
        <v>373</v>
      </c>
      <c r="I36" s="42">
        <v>2964000</v>
      </c>
      <c r="J36" s="103">
        <v>8.2526691445987055</v>
      </c>
      <c r="K36" s="83" t="s">
        <v>132</v>
      </c>
      <c r="L36" s="45" t="s">
        <v>441</v>
      </c>
      <c r="M36" s="43">
        <v>0.72746728000000005</v>
      </c>
      <c r="N36" s="44" t="s">
        <v>298</v>
      </c>
      <c r="O36" s="107">
        <v>4</v>
      </c>
      <c r="P36" s="108">
        <v>10</v>
      </c>
      <c r="Q36" s="107">
        <v>15</v>
      </c>
      <c r="R36" s="107">
        <v>10</v>
      </c>
      <c r="S36" s="107">
        <v>0</v>
      </c>
      <c r="T36" s="110">
        <v>10</v>
      </c>
      <c r="U36" s="110">
        <v>10</v>
      </c>
      <c r="V36" s="110">
        <f t="shared" si="1"/>
        <v>59</v>
      </c>
      <c r="W36" s="111">
        <v>5</v>
      </c>
      <c r="X36" s="111">
        <v>34</v>
      </c>
      <c r="Y36" s="111">
        <v>0</v>
      </c>
    </row>
    <row r="37" spans="1:25" ht="24" customHeight="1" x14ac:dyDescent="0.25">
      <c r="A37" s="40" t="s">
        <v>680</v>
      </c>
      <c r="B37" s="41" t="s">
        <v>22</v>
      </c>
      <c r="C37" s="40" t="s">
        <v>300</v>
      </c>
      <c r="D37" s="40" t="s">
        <v>681</v>
      </c>
      <c r="E37" s="40" t="s">
        <v>682</v>
      </c>
      <c r="F37" s="40" t="s">
        <v>683</v>
      </c>
      <c r="G37" s="40" t="s">
        <v>684</v>
      </c>
      <c r="H37" s="40" t="s">
        <v>373</v>
      </c>
      <c r="I37" s="42">
        <v>5928000</v>
      </c>
      <c r="J37" s="103">
        <v>1.427139240506329</v>
      </c>
      <c r="K37" s="83" t="s">
        <v>28</v>
      </c>
      <c r="L37" s="45" t="s">
        <v>27</v>
      </c>
      <c r="M37" s="43">
        <v>1.4565341599999999</v>
      </c>
      <c r="N37" s="44" t="s">
        <v>298</v>
      </c>
      <c r="O37" s="107">
        <v>0</v>
      </c>
      <c r="P37" s="108">
        <v>4</v>
      </c>
      <c r="Q37" s="107">
        <v>15</v>
      </c>
      <c r="R37" s="107">
        <v>10</v>
      </c>
      <c r="S37" s="107">
        <v>10</v>
      </c>
      <c r="T37" s="110">
        <v>10</v>
      </c>
      <c r="U37" s="110">
        <v>10</v>
      </c>
      <c r="V37" s="110">
        <f t="shared" si="1"/>
        <v>59</v>
      </c>
      <c r="W37" s="111">
        <v>6</v>
      </c>
      <c r="X37" s="111">
        <v>35</v>
      </c>
      <c r="Y37" s="111">
        <v>0</v>
      </c>
    </row>
    <row r="38" spans="1:25" ht="51" x14ac:dyDescent="0.25">
      <c r="A38" s="40" t="s">
        <v>685</v>
      </c>
      <c r="B38" s="41" t="s">
        <v>22</v>
      </c>
      <c r="C38" s="40" t="s">
        <v>300</v>
      </c>
      <c r="D38" s="40" t="s">
        <v>686</v>
      </c>
      <c r="E38" s="40" t="s">
        <v>108</v>
      </c>
      <c r="F38" s="40" t="s">
        <v>687</v>
      </c>
      <c r="G38" s="40" t="s">
        <v>688</v>
      </c>
      <c r="H38" s="40" t="s">
        <v>373</v>
      </c>
      <c r="I38" s="42">
        <v>1000000</v>
      </c>
      <c r="J38" s="103">
        <v>7.9354404684290296</v>
      </c>
      <c r="K38" s="83" t="s">
        <v>28</v>
      </c>
      <c r="L38" s="45" t="s">
        <v>50</v>
      </c>
      <c r="M38" s="43">
        <v>0.83663924000000001</v>
      </c>
      <c r="N38" s="44" t="s">
        <v>298</v>
      </c>
      <c r="O38" s="107">
        <v>8</v>
      </c>
      <c r="P38" s="108">
        <v>10</v>
      </c>
      <c r="Q38" s="107">
        <v>0</v>
      </c>
      <c r="R38" s="107">
        <v>10</v>
      </c>
      <c r="S38" s="107">
        <v>10</v>
      </c>
      <c r="T38" s="110">
        <v>10</v>
      </c>
      <c r="U38" s="110">
        <v>10</v>
      </c>
      <c r="V38" s="110">
        <f t="shared" si="1"/>
        <v>58</v>
      </c>
      <c r="W38" s="111">
        <v>15</v>
      </c>
      <c r="X38" s="111">
        <v>36</v>
      </c>
      <c r="Y38" s="111">
        <v>0</v>
      </c>
    </row>
    <row r="39" spans="1:25" ht="55.5" customHeight="1" x14ac:dyDescent="0.25">
      <c r="A39" s="40" t="s">
        <v>545</v>
      </c>
      <c r="B39" s="41" t="s">
        <v>292</v>
      </c>
      <c r="C39" s="40" t="s">
        <v>300</v>
      </c>
      <c r="D39" s="40" t="s">
        <v>546</v>
      </c>
      <c r="E39" s="40" t="s">
        <v>117</v>
      </c>
      <c r="F39" s="40" t="s">
        <v>488</v>
      </c>
      <c r="G39" s="40" t="s">
        <v>547</v>
      </c>
      <c r="H39" s="40" t="s">
        <v>373</v>
      </c>
      <c r="I39" s="42">
        <v>9400000</v>
      </c>
      <c r="J39" s="103">
        <v>7.3248384052090438</v>
      </c>
      <c r="K39" s="83" t="s">
        <v>238</v>
      </c>
      <c r="L39" s="45" t="s">
        <v>314</v>
      </c>
      <c r="M39" s="43">
        <v>8.2843491100000008</v>
      </c>
      <c r="N39" s="44" t="s">
        <v>411</v>
      </c>
      <c r="O39" s="107">
        <v>8</v>
      </c>
      <c r="P39" s="108">
        <v>10</v>
      </c>
      <c r="Q39" s="107">
        <v>0</v>
      </c>
      <c r="R39" s="109">
        <v>10</v>
      </c>
      <c r="S39" s="107">
        <v>10</v>
      </c>
      <c r="T39" s="110">
        <v>10</v>
      </c>
      <c r="U39" s="110">
        <v>10</v>
      </c>
      <c r="V39" s="110">
        <f t="shared" si="1"/>
        <v>58</v>
      </c>
      <c r="W39" s="111">
        <v>4</v>
      </c>
      <c r="X39" s="111">
        <v>37</v>
      </c>
      <c r="Y39" s="111">
        <v>0</v>
      </c>
    </row>
    <row r="40" spans="1:25" ht="51" x14ac:dyDescent="0.25">
      <c r="A40" s="40" t="s">
        <v>422</v>
      </c>
      <c r="B40" s="41" t="s">
        <v>292</v>
      </c>
      <c r="C40" s="40" t="s">
        <v>423</v>
      </c>
      <c r="D40" s="40" t="s">
        <v>424</v>
      </c>
      <c r="E40" s="40" t="s">
        <v>425</v>
      </c>
      <c r="F40" s="40" t="s">
        <v>426</v>
      </c>
      <c r="G40" s="40" t="s">
        <v>427</v>
      </c>
      <c r="H40" s="40" t="s">
        <v>397</v>
      </c>
      <c r="I40" s="42">
        <v>66000000</v>
      </c>
      <c r="J40" s="103">
        <v>16.864820893430664</v>
      </c>
      <c r="K40" s="83" t="s">
        <v>28</v>
      </c>
      <c r="L40" s="45" t="s">
        <v>50</v>
      </c>
      <c r="M40" s="43">
        <v>1.9647056199999999</v>
      </c>
      <c r="N40" s="44" t="s">
        <v>315</v>
      </c>
      <c r="O40" s="107">
        <v>8</v>
      </c>
      <c r="P40" s="108">
        <v>4</v>
      </c>
      <c r="Q40" s="107">
        <v>15</v>
      </c>
      <c r="R40" s="109">
        <v>10</v>
      </c>
      <c r="S40" s="107">
        <v>0</v>
      </c>
      <c r="T40" s="110">
        <v>10</v>
      </c>
      <c r="U40" s="110">
        <v>10</v>
      </c>
      <c r="V40" s="110">
        <f t="shared" si="1"/>
        <v>57</v>
      </c>
      <c r="W40" s="111">
        <v>9</v>
      </c>
      <c r="X40" s="111">
        <v>38</v>
      </c>
      <c r="Y40" s="111">
        <v>0</v>
      </c>
    </row>
    <row r="41" spans="1:25" ht="63" customHeight="1" x14ac:dyDescent="0.25">
      <c r="A41" s="40" t="s">
        <v>428</v>
      </c>
      <c r="B41" s="41" t="s">
        <v>292</v>
      </c>
      <c r="C41" s="40" t="s">
        <v>429</v>
      </c>
      <c r="D41" s="40" t="s">
        <v>424</v>
      </c>
      <c r="E41" s="40" t="s">
        <v>430</v>
      </c>
      <c r="F41" s="40" t="s">
        <v>425</v>
      </c>
      <c r="G41" s="40" t="s">
        <v>427</v>
      </c>
      <c r="H41" s="40" t="s">
        <v>397</v>
      </c>
      <c r="I41" s="42">
        <v>66000000</v>
      </c>
      <c r="J41" s="103">
        <v>16.783601744945813</v>
      </c>
      <c r="K41" s="83" t="s">
        <v>28</v>
      </c>
      <c r="L41" s="45" t="s">
        <v>50</v>
      </c>
      <c r="M41" s="43">
        <v>2.7684720399999998</v>
      </c>
      <c r="N41" s="44" t="s">
        <v>315</v>
      </c>
      <c r="O41" s="107">
        <v>8</v>
      </c>
      <c r="P41" s="108">
        <v>4</v>
      </c>
      <c r="Q41" s="107">
        <v>15</v>
      </c>
      <c r="R41" s="109">
        <v>10</v>
      </c>
      <c r="S41" s="107">
        <v>0</v>
      </c>
      <c r="T41" s="110">
        <v>10</v>
      </c>
      <c r="U41" s="110">
        <v>10</v>
      </c>
      <c r="V41" s="110">
        <f t="shared" si="1"/>
        <v>57</v>
      </c>
      <c r="W41" s="111">
        <v>10</v>
      </c>
      <c r="X41" s="111">
        <v>39</v>
      </c>
      <c r="Y41" s="111">
        <v>0</v>
      </c>
    </row>
    <row r="42" spans="1:25" ht="24" customHeight="1" x14ac:dyDescent="0.25">
      <c r="A42" s="40" t="s">
        <v>307</v>
      </c>
      <c r="B42" s="41" t="s">
        <v>308</v>
      </c>
      <c r="C42" s="40" t="s">
        <v>309</v>
      </c>
      <c r="D42" s="40" t="s">
        <v>310</v>
      </c>
      <c r="E42" s="40" t="s">
        <v>311</v>
      </c>
      <c r="F42" s="40" t="s">
        <v>300</v>
      </c>
      <c r="G42" s="40" t="s">
        <v>312</v>
      </c>
      <c r="H42" s="40" t="s">
        <v>313</v>
      </c>
      <c r="I42" s="42">
        <v>19035000</v>
      </c>
      <c r="J42" s="103">
        <v>14.713720099894539</v>
      </c>
      <c r="K42" s="83" t="s">
        <v>238</v>
      </c>
      <c r="L42" s="45" t="s">
        <v>314</v>
      </c>
      <c r="M42" s="43">
        <v>2</v>
      </c>
      <c r="N42" s="44" t="s">
        <v>315</v>
      </c>
      <c r="O42" s="107">
        <v>12</v>
      </c>
      <c r="P42" s="108">
        <v>10</v>
      </c>
      <c r="Q42" s="107">
        <v>15</v>
      </c>
      <c r="R42" s="109">
        <v>0</v>
      </c>
      <c r="S42" s="107">
        <v>0</v>
      </c>
      <c r="T42" s="110">
        <v>10</v>
      </c>
      <c r="U42" s="110">
        <v>10</v>
      </c>
      <c r="V42" s="110">
        <f t="shared" si="1"/>
        <v>57</v>
      </c>
      <c r="W42" s="111">
        <v>2</v>
      </c>
      <c r="X42" s="111">
        <v>40</v>
      </c>
      <c r="Y42" s="111">
        <v>0</v>
      </c>
    </row>
    <row r="43" spans="1:25" ht="51" x14ac:dyDescent="0.25">
      <c r="A43" s="40" t="s">
        <v>689</v>
      </c>
      <c r="B43" s="41" t="s">
        <v>22</v>
      </c>
      <c r="C43" s="40" t="s">
        <v>300</v>
      </c>
      <c r="D43" s="40" t="s">
        <v>690</v>
      </c>
      <c r="E43" s="40" t="s">
        <v>691</v>
      </c>
      <c r="F43" s="40" t="s">
        <v>692</v>
      </c>
      <c r="G43" s="40" t="s">
        <v>693</v>
      </c>
      <c r="H43" s="40" t="s">
        <v>373</v>
      </c>
      <c r="I43" s="42">
        <v>10146000</v>
      </c>
      <c r="J43" s="103">
        <v>13.302236647701118</v>
      </c>
      <c r="K43" s="83" t="s">
        <v>97</v>
      </c>
      <c r="L43" s="45" t="s">
        <v>325</v>
      </c>
      <c r="M43" s="43">
        <v>4.0279744300000004</v>
      </c>
      <c r="N43" s="44" t="s">
        <v>298</v>
      </c>
      <c r="O43" s="107">
        <v>12</v>
      </c>
      <c r="P43" s="108">
        <v>10</v>
      </c>
      <c r="Q43" s="107">
        <v>15</v>
      </c>
      <c r="R43" s="107">
        <v>0</v>
      </c>
      <c r="S43" s="107">
        <v>0</v>
      </c>
      <c r="T43" s="110">
        <v>10</v>
      </c>
      <c r="U43" s="110">
        <v>10</v>
      </c>
      <c r="V43" s="110">
        <f t="shared" si="1"/>
        <v>57</v>
      </c>
      <c r="W43" s="111">
        <v>9</v>
      </c>
      <c r="X43" s="111">
        <v>41</v>
      </c>
      <c r="Y43" s="111">
        <v>0</v>
      </c>
    </row>
    <row r="44" spans="1:25" ht="38.25" x14ac:dyDescent="0.25">
      <c r="A44" s="40" t="s">
        <v>694</v>
      </c>
      <c r="B44" s="41" t="s">
        <v>22</v>
      </c>
      <c r="C44" s="40" t="s">
        <v>300</v>
      </c>
      <c r="D44" s="40" t="s">
        <v>695</v>
      </c>
      <c r="E44" s="40" t="s">
        <v>118</v>
      </c>
      <c r="F44" s="40" t="s">
        <v>696</v>
      </c>
      <c r="G44" s="40" t="s">
        <v>697</v>
      </c>
      <c r="H44" s="40" t="s">
        <v>305</v>
      </c>
      <c r="I44" s="42">
        <v>6668000</v>
      </c>
      <c r="J44" s="103">
        <v>11.397913797999534</v>
      </c>
      <c r="K44" s="83" t="s">
        <v>28</v>
      </c>
      <c r="L44" s="45" t="s">
        <v>27</v>
      </c>
      <c r="M44" s="43">
        <v>0.63518275999999996</v>
      </c>
      <c r="N44" s="44" t="s">
        <v>298</v>
      </c>
      <c r="O44" s="107">
        <v>4</v>
      </c>
      <c r="P44" s="108">
        <v>8</v>
      </c>
      <c r="Q44" s="107">
        <v>15</v>
      </c>
      <c r="R44" s="107">
        <v>10</v>
      </c>
      <c r="S44" s="107">
        <v>10</v>
      </c>
      <c r="T44" s="110">
        <v>0</v>
      </c>
      <c r="U44" s="110">
        <v>10</v>
      </c>
      <c r="V44" s="110">
        <f t="shared" si="1"/>
        <v>57</v>
      </c>
      <c r="W44" s="111">
        <v>7</v>
      </c>
      <c r="X44" s="111">
        <v>42</v>
      </c>
      <c r="Y44" s="111">
        <v>0</v>
      </c>
    </row>
    <row r="45" spans="1:25" ht="38.25" x14ac:dyDescent="0.25">
      <c r="A45" s="40" t="s">
        <v>494</v>
      </c>
      <c r="B45" s="41" t="s">
        <v>292</v>
      </c>
      <c r="C45" s="40" t="s">
        <v>495</v>
      </c>
      <c r="D45" s="40" t="s">
        <v>496</v>
      </c>
      <c r="E45" s="40" t="s">
        <v>497</v>
      </c>
      <c r="F45" s="40" t="s">
        <v>498</v>
      </c>
      <c r="G45" s="40" t="s">
        <v>499</v>
      </c>
      <c r="H45" s="40" t="s">
        <v>305</v>
      </c>
      <c r="I45" s="42">
        <v>39275000</v>
      </c>
      <c r="J45" s="103">
        <v>11.23952820617648</v>
      </c>
      <c r="K45" s="83" t="s">
        <v>97</v>
      </c>
      <c r="L45" s="45" t="s">
        <v>306</v>
      </c>
      <c r="M45" s="43">
        <v>3.8543299900000001</v>
      </c>
      <c r="N45" s="44" t="s">
        <v>385</v>
      </c>
      <c r="O45" s="107">
        <v>4</v>
      </c>
      <c r="P45" s="108">
        <v>8</v>
      </c>
      <c r="Q45" s="107">
        <v>15</v>
      </c>
      <c r="R45" s="109">
        <v>10</v>
      </c>
      <c r="S45" s="107">
        <v>0</v>
      </c>
      <c r="T45" s="110">
        <v>10</v>
      </c>
      <c r="U45" s="110">
        <v>10</v>
      </c>
      <c r="V45" s="110">
        <f t="shared" si="1"/>
        <v>57</v>
      </c>
      <c r="W45" s="111">
        <v>5</v>
      </c>
      <c r="X45" s="111">
        <v>43</v>
      </c>
      <c r="Y45" s="111">
        <v>0</v>
      </c>
    </row>
    <row r="46" spans="1:25" ht="38.25" x14ac:dyDescent="0.25">
      <c r="A46" s="40" t="s">
        <v>379</v>
      </c>
      <c r="B46" s="41" t="s">
        <v>308</v>
      </c>
      <c r="C46" s="40" t="s">
        <v>380</v>
      </c>
      <c r="D46" s="40" t="s">
        <v>317</v>
      </c>
      <c r="E46" s="40" t="s">
        <v>381</v>
      </c>
      <c r="F46" s="40" t="s">
        <v>382</v>
      </c>
      <c r="G46" s="40" t="s">
        <v>383</v>
      </c>
      <c r="H46" s="40" t="s">
        <v>305</v>
      </c>
      <c r="I46" s="42">
        <v>29500000</v>
      </c>
      <c r="J46" s="103">
        <v>10.009112139500294</v>
      </c>
      <c r="K46" s="83" t="s">
        <v>28</v>
      </c>
      <c r="L46" s="45" t="s">
        <v>384</v>
      </c>
      <c r="M46" s="43">
        <v>3.9440942400000001</v>
      </c>
      <c r="N46" s="44" t="s">
        <v>385</v>
      </c>
      <c r="O46" s="107">
        <v>4</v>
      </c>
      <c r="P46" s="108">
        <v>8</v>
      </c>
      <c r="Q46" s="107">
        <v>15</v>
      </c>
      <c r="R46" s="109">
        <v>10</v>
      </c>
      <c r="S46" s="107">
        <v>0</v>
      </c>
      <c r="T46" s="110">
        <v>10</v>
      </c>
      <c r="U46" s="110">
        <v>10</v>
      </c>
      <c r="V46" s="110">
        <f t="shared" si="1"/>
        <v>57</v>
      </c>
      <c r="W46" s="111">
        <v>2</v>
      </c>
      <c r="X46" s="111">
        <v>44</v>
      </c>
      <c r="Y46" s="111">
        <v>0</v>
      </c>
    </row>
    <row r="47" spans="1:25" ht="102" x14ac:dyDescent="0.25">
      <c r="A47" s="40" t="s">
        <v>461</v>
      </c>
      <c r="B47" s="41" t="s">
        <v>292</v>
      </c>
      <c r="C47" s="40" t="s">
        <v>300</v>
      </c>
      <c r="D47" s="40" t="s">
        <v>317</v>
      </c>
      <c r="E47" s="40" t="s">
        <v>462</v>
      </c>
      <c r="F47" s="40" t="s">
        <v>463</v>
      </c>
      <c r="G47" s="40" t="s">
        <v>464</v>
      </c>
      <c r="H47" s="40" t="s">
        <v>305</v>
      </c>
      <c r="I47" s="42">
        <v>73153000</v>
      </c>
      <c r="J47" s="103">
        <v>9.9457025071314362</v>
      </c>
      <c r="K47" s="83" t="s">
        <v>28</v>
      </c>
      <c r="L47" s="45" t="s">
        <v>384</v>
      </c>
      <c r="M47" s="43">
        <v>8.7094487100000002</v>
      </c>
      <c r="N47" s="44" t="s">
        <v>298</v>
      </c>
      <c r="O47" s="107">
        <v>4</v>
      </c>
      <c r="P47" s="108">
        <v>8</v>
      </c>
      <c r="Q47" s="107">
        <v>15</v>
      </c>
      <c r="R47" s="109">
        <v>10</v>
      </c>
      <c r="S47" s="107">
        <v>10</v>
      </c>
      <c r="T47" s="110">
        <v>0</v>
      </c>
      <c r="U47" s="110">
        <v>10</v>
      </c>
      <c r="V47" s="110">
        <f t="shared" si="1"/>
        <v>57</v>
      </c>
      <c r="W47" s="111">
        <v>3</v>
      </c>
      <c r="X47" s="111">
        <v>45</v>
      </c>
      <c r="Y47" s="111">
        <v>0</v>
      </c>
    </row>
    <row r="48" spans="1:25" ht="54.75" customHeight="1" x14ac:dyDescent="0.25">
      <c r="A48" s="40" t="s">
        <v>508</v>
      </c>
      <c r="B48" s="41" t="s">
        <v>292</v>
      </c>
      <c r="C48" s="40" t="s">
        <v>509</v>
      </c>
      <c r="D48" s="40" t="s">
        <v>449</v>
      </c>
      <c r="E48" s="40" t="s">
        <v>510</v>
      </c>
      <c r="F48" s="40" t="s">
        <v>511</v>
      </c>
      <c r="G48" s="40" t="s">
        <v>512</v>
      </c>
      <c r="H48" s="40" t="s">
        <v>373</v>
      </c>
      <c r="I48" s="42">
        <v>108414000</v>
      </c>
      <c r="J48" s="103">
        <v>9.6225943422699238</v>
      </c>
      <c r="K48" s="83" t="s">
        <v>28</v>
      </c>
      <c r="L48" s="45" t="s">
        <v>513</v>
      </c>
      <c r="M48" s="43">
        <v>10.71031164</v>
      </c>
      <c r="N48" s="44" t="s">
        <v>298</v>
      </c>
      <c r="O48" s="107">
        <v>4</v>
      </c>
      <c r="P48" s="108">
        <v>6</v>
      </c>
      <c r="Q48" s="107">
        <v>0</v>
      </c>
      <c r="R48" s="109">
        <v>10</v>
      </c>
      <c r="S48" s="107">
        <v>15</v>
      </c>
      <c r="T48" s="110">
        <v>10</v>
      </c>
      <c r="U48" s="110">
        <v>10</v>
      </c>
      <c r="V48" s="110">
        <f t="shared" si="1"/>
        <v>55</v>
      </c>
      <c r="W48" s="111">
        <v>1</v>
      </c>
      <c r="X48" s="111">
        <v>46</v>
      </c>
      <c r="Y48" s="111">
        <v>100</v>
      </c>
    </row>
    <row r="49" spans="1:25" ht="38.25" x14ac:dyDescent="0.25">
      <c r="A49" s="40" t="s">
        <v>552</v>
      </c>
      <c r="B49" s="41" t="s">
        <v>292</v>
      </c>
      <c r="C49" s="40" t="s">
        <v>300</v>
      </c>
      <c r="D49" s="40" t="s">
        <v>553</v>
      </c>
      <c r="E49" s="40" t="s">
        <v>116</v>
      </c>
      <c r="F49" s="40" t="s">
        <v>118</v>
      </c>
      <c r="G49" s="40" t="s">
        <v>464</v>
      </c>
      <c r="H49" s="40" t="s">
        <v>305</v>
      </c>
      <c r="I49" s="42">
        <v>9634000</v>
      </c>
      <c r="J49" s="103">
        <v>9.1505860869254025</v>
      </c>
      <c r="K49" s="83" t="s">
        <v>28</v>
      </c>
      <c r="L49" s="45" t="s">
        <v>27</v>
      </c>
      <c r="M49" s="43">
        <v>1.3290739899999999</v>
      </c>
      <c r="N49" s="44" t="s">
        <v>298</v>
      </c>
      <c r="O49" s="107">
        <v>0</v>
      </c>
      <c r="P49" s="108">
        <v>10</v>
      </c>
      <c r="Q49" s="107">
        <v>15</v>
      </c>
      <c r="R49" s="109">
        <v>10</v>
      </c>
      <c r="S49" s="107">
        <v>0</v>
      </c>
      <c r="T49" s="110">
        <v>10</v>
      </c>
      <c r="U49" s="110">
        <v>10</v>
      </c>
      <c r="V49" s="110">
        <f t="shared" si="1"/>
        <v>55</v>
      </c>
      <c r="W49" s="111">
        <v>8</v>
      </c>
      <c r="X49" s="111">
        <v>47</v>
      </c>
      <c r="Y49" s="111">
        <v>0</v>
      </c>
    </row>
    <row r="50" spans="1:25" ht="68.25" customHeight="1" x14ac:dyDescent="0.25">
      <c r="A50" s="40" t="s">
        <v>698</v>
      </c>
      <c r="B50" s="41" t="s">
        <v>22</v>
      </c>
      <c r="C50" s="40" t="s">
        <v>300</v>
      </c>
      <c r="D50" s="40" t="s">
        <v>699</v>
      </c>
      <c r="E50" s="40" t="s">
        <v>673</v>
      </c>
      <c r="F50" s="40" t="s">
        <v>338</v>
      </c>
      <c r="G50" s="40" t="s">
        <v>700</v>
      </c>
      <c r="H50" s="40" t="s">
        <v>373</v>
      </c>
      <c r="I50" s="42">
        <v>12084000</v>
      </c>
      <c r="J50" s="103">
        <v>8.8901890337677472</v>
      </c>
      <c r="K50" s="83" t="s">
        <v>132</v>
      </c>
      <c r="L50" s="45" t="s">
        <v>441</v>
      </c>
      <c r="M50" s="43">
        <v>3.66735013</v>
      </c>
      <c r="N50" s="44" t="s">
        <v>298</v>
      </c>
      <c r="O50" s="107">
        <v>12</v>
      </c>
      <c r="P50" s="108">
        <v>8</v>
      </c>
      <c r="Q50" s="107">
        <v>15</v>
      </c>
      <c r="R50" s="107">
        <v>0</v>
      </c>
      <c r="S50" s="107">
        <v>0</v>
      </c>
      <c r="T50" s="110">
        <v>10</v>
      </c>
      <c r="U50" s="110">
        <v>10</v>
      </c>
      <c r="V50" s="110">
        <f t="shared" si="1"/>
        <v>55</v>
      </c>
      <c r="W50" s="111">
        <v>6</v>
      </c>
      <c r="X50" s="111">
        <v>48</v>
      </c>
      <c r="Y50" s="111">
        <v>0</v>
      </c>
    </row>
    <row r="51" spans="1:25" ht="47.25" customHeight="1" x14ac:dyDescent="0.25">
      <c r="A51" s="40" t="s">
        <v>701</v>
      </c>
      <c r="B51" s="41" t="s">
        <v>22</v>
      </c>
      <c r="C51" s="40" t="s">
        <v>300</v>
      </c>
      <c r="D51" s="40" t="s">
        <v>702</v>
      </c>
      <c r="E51" s="40" t="s">
        <v>703</v>
      </c>
      <c r="F51" s="40" t="s">
        <v>300</v>
      </c>
      <c r="G51" s="40" t="s">
        <v>704</v>
      </c>
      <c r="H51" s="40" t="s">
        <v>353</v>
      </c>
      <c r="I51" s="42">
        <v>698000</v>
      </c>
      <c r="J51" s="103">
        <v>7.3919358795639454</v>
      </c>
      <c r="K51" s="83" t="s">
        <v>28</v>
      </c>
      <c r="L51" s="45" t="s">
        <v>513</v>
      </c>
      <c r="M51" s="43">
        <v>0.5</v>
      </c>
      <c r="N51" s="44" t="s">
        <v>298</v>
      </c>
      <c r="O51" s="107">
        <v>0</v>
      </c>
      <c r="P51" s="108">
        <v>10</v>
      </c>
      <c r="Q51" s="107">
        <v>0</v>
      </c>
      <c r="R51" s="107">
        <v>10</v>
      </c>
      <c r="S51" s="107">
        <v>15</v>
      </c>
      <c r="T51" s="110">
        <v>10</v>
      </c>
      <c r="U51" s="110">
        <v>10</v>
      </c>
      <c r="V51" s="110">
        <f t="shared" si="1"/>
        <v>55</v>
      </c>
      <c r="W51" s="111">
        <v>2</v>
      </c>
      <c r="X51" s="111">
        <v>49</v>
      </c>
      <c r="Y51" s="111">
        <v>0</v>
      </c>
    </row>
    <row r="52" spans="1:25" ht="50.25" customHeight="1" x14ac:dyDescent="0.25">
      <c r="A52" s="40" t="s">
        <v>705</v>
      </c>
      <c r="B52" s="41" t="s">
        <v>22</v>
      </c>
      <c r="C52" s="40" t="s">
        <v>300</v>
      </c>
      <c r="D52" s="40" t="s">
        <v>706</v>
      </c>
      <c r="E52" s="40" t="s">
        <v>707</v>
      </c>
      <c r="F52" s="40" t="s">
        <v>708</v>
      </c>
      <c r="G52" s="40" t="s">
        <v>709</v>
      </c>
      <c r="H52" s="40" t="s">
        <v>397</v>
      </c>
      <c r="I52" s="42">
        <v>2498000</v>
      </c>
      <c r="J52" s="103">
        <v>6.3651176279960016</v>
      </c>
      <c r="K52" s="83" t="s">
        <v>97</v>
      </c>
      <c r="L52" s="45" t="s">
        <v>325</v>
      </c>
      <c r="M52" s="43">
        <v>0.42564871999999998</v>
      </c>
      <c r="N52" s="44" t="s">
        <v>298</v>
      </c>
      <c r="O52" s="107">
        <v>0</v>
      </c>
      <c r="P52" s="108">
        <v>10</v>
      </c>
      <c r="Q52" s="107">
        <v>15</v>
      </c>
      <c r="R52" s="107">
        <v>10</v>
      </c>
      <c r="S52" s="107">
        <v>0</v>
      </c>
      <c r="T52" s="110">
        <v>10</v>
      </c>
      <c r="U52" s="110">
        <v>10</v>
      </c>
      <c r="V52" s="110">
        <f t="shared" si="1"/>
        <v>55</v>
      </c>
      <c r="W52" s="111">
        <v>10</v>
      </c>
      <c r="X52" s="111">
        <v>50</v>
      </c>
      <c r="Y52" s="111">
        <v>0</v>
      </c>
    </row>
    <row r="53" spans="1:25" ht="38.25" x14ac:dyDescent="0.25">
      <c r="A53" s="40" t="s">
        <v>710</v>
      </c>
      <c r="B53" s="41" t="s">
        <v>22</v>
      </c>
      <c r="C53" s="40" t="s">
        <v>300</v>
      </c>
      <c r="D53" s="40" t="s">
        <v>711</v>
      </c>
      <c r="E53" s="40" t="s">
        <v>712</v>
      </c>
      <c r="F53" s="40" t="s">
        <v>713</v>
      </c>
      <c r="G53" s="40" t="s">
        <v>714</v>
      </c>
      <c r="H53" s="40" t="s">
        <v>373</v>
      </c>
      <c r="I53" s="42">
        <v>592000</v>
      </c>
      <c r="J53" s="103">
        <v>3.3776499179809245</v>
      </c>
      <c r="K53" s="83" t="s">
        <v>97</v>
      </c>
      <c r="L53" s="45" t="s">
        <v>325</v>
      </c>
      <c r="M53" s="43">
        <v>0.26989266000000001</v>
      </c>
      <c r="N53" s="44" t="s">
        <v>298</v>
      </c>
      <c r="O53" s="107">
        <v>0</v>
      </c>
      <c r="P53" s="108">
        <v>10</v>
      </c>
      <c r="Q53" s="107">
        <v>15</v>
      </c>
      <c r="R53" s="107">
        <v>0</v>
      </c>
      <c r="S53" s="107">
        <v>10</v>
      </c>
      <c r="T53" s="110">
        <v>10</v>
      </c>
      <c r="U53" s="110">
        <v>10</v>
      </c>
      <c r="V53" s="110">
        <f t="shared" si="1"/>
        <v>55</v>
      </c>
      <c r="W53" s="111">
        <v>23</v>
      </c>
      <c r="X53" s="111">
        <v>51</v>
      </c>
      <c r="Y53" s="111">
        <v>0</v>
      </c>
    </row>
    <row r="54" spans="1:25" ht="114.75" x14ac:dyDescent="0.25">
      <c r="A54" s="40" t="s">
        <v>715</v>
      </c>
      <c r="B54" s="41" t="s">
        <v>22</v>
      </c>
      <c r="C54" s="40" t="s">
        <v>716</v>
      </c>
      <c r="D54" s="40" t="s">
        <v>717</v>
      </c>
      <c r="E54" s="40" t="s">
        <v>388</v>
      </c>
      <c r="F54" s="40" t="s">
        <v>718</v>
      </c>
      <c r="G54" s="40" t="s">
        <v>719</v>
      </c>
      <c r="H54" s="40" t="s">
        <v>373</v>
      </c>
      <c r="I54" s="42">
        <v>3500000</v>
      </c>
      <c r="J54" s="103">
        <v>2.4200070920281238</v>
      </c>
      <c r="K54" s="83" t="s">
        <v>28</v>
      </c>
      <c r="L54" s="45" t="s">
        <v>27</v>
      </c>
      <c r="M54" s="43">
        <v>9.8316352499999997</v>
      </c>
      <c r="N54" s="44" t="s">
        <v>411</v>
      </c>
      <c r="O54" s="107">
        <v>0</v>
      </c>
      <c r="P54" s="108">
        <v>10</v>
      </c>
      <c r="Q54" s="107">
        <v>15</v>
      </c>
      <c r="R54" s="107">
        <v>10</v>
      </c>
      <c r="S54" s="107">
        <v>0</v>
      </c>
      <c r="T54" s="110">
        <v>10</v>
      </c>
      <c r="U54" s="110">
        <v>10</v>
      </c>
      <c r="V54" s="110">
        <f t="shared" si="1"/>
        <v>55</v>
      </c>
      <c r="W54" s="111">
        <v>9</v>
      </c>
      <c r="X54" s="111">
        <v>52</v>
      </c>
      <c r="Y54" s="111">
        <v>0</v>
      </c>
    </row>
    <row r="55" spans="1:25" ht="102" x14ac:dyDescent="0.25">
      <c r="A55" s="40" t="s">
        <v>529</v>
      </c>
      <c r="B55" s="41" t="s">
        <v>308</v>
      </c>
      <c r="C55" s="40" t="s">
        <v>300</v>
      </c>
      <c r="D55" s="40" t="s">
        <v>474</v>
      </c>
      <c r="E55" s="40" t="s">
        <v>530</v>
      </c>
      <c r="F55" s="40" t="s">
        <v>531</v>
      </c>
      <c r="G55" s="40" t="s">
        <v>532</v>
      </c>
      <c r="H55" s="40" t="s">
        <v>373</v>
      </c>
      <c r="I55" s="42">
        <v>54606000</v>
      </c>
      <c r="J55" s="103">
        <v>8.6179678071846624</v>
      </c>
      <c r="K55" s="83" t="s">
        <v>28</v>
      </c>
      <c r="L55" s="45" t="s">
        <v>513</v>
      </c>
      <c r="M55" s="43">
        <v>20.881933350000001</v>
      </c>
      <c r="N55" s="44" t="s">
        <v>298</v>
      </c>
      <c r="O55" s="107">
        <v>4</v>
      </c>
      <c r="P55" s="108">
        <v>10</v>
      </c>
      <c r="Q55" s="107">
        <v>0</v>
      </c>
      <c r="R55" s="109">
        <v>10</v>
      </c>
      <c r="S55" s="107">
        <v>10</v>
      </c>
      <c r="T55" s="110">
        <v>10</v>
      </c>
      <c r="U55" s="110">
        <v>10</v>
      </c>
      <c r="V55" s="110">
        <f t="shared" si="1"/>
        <v>54</v>
      </c>
      <c r="W55" s="111">
        <v>3</v>
      </c>
      <c r="X55" s="111">
        <v>53</v>
      </c>
      <c r="Y55" s="111">
        <v>0</v>
      </c>
    </row>
    <row r="56" spans="1:25" ht="84.75" customHeight="1" x14ac:dyDescent="0.25">
      <c r="A56" s="40" t="s">
        <v>578</v>
      </c>
      <c r="B56" s="41" t="s">
        <v>292</v>
      </c>
      <c r="C56" s="40" t="s">
        <v>300</v>
      </c>
      <c r="D56" s="40" t="s">
        <v>355</v>
      </c>
      <c r="E56" s="40" t="s">
        <v>579</v>
      </c>
      <c r="F56" s="40" t="s">
        <v>117</v>
      </c>
      <c r="G56" s="40" t="s">
        <v>580</v>
      </c>
      <c r="H56" s="40" t="s">
        <v>373</v>
      </c>
      <c r="I56" s="42">
        <v>27018000</v>
      </c>
      <c r="J56" s="103">
        <v>6.1989971460855671</v>
      </c>
      <c r="K56" s="83" t="s">
        <v>238</v>
      </c>
      <c r="L56" s="45" t="s">
        <v>314</v>
      </c>
      <c r="M56" s="43">
        <v>10.275880600000001</v>
      </c>
      <c r="N56" s="44" t="s">
        <v>411</v>
      </c>
      <c r="O56" s="107">
        <v>4</v>
      </c>
      <c r="P56" s="108">
        <v>10</v>
      </c>
      <c r="Q56" s="107">
        <v>0</v>
      </c>
      <c r="R56" s="109">
        <v>10</v>
      </c>
      <c r="S56" s="107">
        <v>10</v>
      </c>
      <c r="T56" s="110">
        <v>10</v>
      </c>
      <c r="U56" s="110">
        <v>10</v>
      </c>
      <c r="V56" s="110">
        <f t="shared" si="1"/>
        <v>54</v>
      </c>
      <c r="W56" s="111">
        <v>5</v>
      </c>
      <c r="X56" s="111">
        <v>54</v>
      </c>
      <c r="Y56" s="111">
        <v>0</v>
      </c>
    </row>
    <row r="57" spans="1:25" ht="38.25" x14ac:dyDescent="0.25">
      <c r="A57" s="40" t="s">
        <v>431</v>
      </c>
      <c r="B57" s="41" t="s">
        <v>308</v>
      </c>
      <c r="C57" s="40" t="s">
        <v>432</v>
      </c>
      <c r="D57" s="40" t="s">
        <v>310</v>
      </c>
      <c r="E57" s="40" t="s">
        <v>388</v>
      </c>
      <c r="F57" s="40" t="s">
        <v>322</v>
      </c>
      <c r="G57" s="40" t="s">
        <v>324</v>
      </c>
      <c r="H57" s="40" t="s">
        <v>305</v>
      </c>
      <c r="I57" s="42">
        <v>39768000</v>
      </c>
      <c r="J57" s="103">
        <v>20.051460784444853</v>
      </c>
      <c r="K57" s="83" t="s">
        <v>97</v>
      </c>
      <c r="L57" s="45" t="s">
        <v>325</v>
      </c>
      <c r="M57" s="43">
        <v>5.7246980499999998</v>
      </c>
      <c r="N57" s="44" t="s">
        <v>315</v>
      </c>
      <c r="O57" s="107">
        <v>8</v>
      </c>
      <c r="P57" s="108">
        <v>10</v>
      </c>
      <c r="Q57" s="107">
        <v>15</v>
      </c>
      <c r="R57" s="109">
        <v>10</v>
      </c>
      <c r="S57" s="107">
        <v>0</v>
      </c>
      <c r="T57" s="110">
        <v>10</v>
      </c>
      <c r="U57" s="110">
        <v>0</v>
      </c>
      <c r="V57" s="110">
        <f t="shared" si="1"/>
        <v>53</v>
      </c>
      <c r="W57" s="111">
        <v>11</v>
      </c>
      <c r="X57" s="111">
        <v>55</v>
      </c>
      <c r="Y57" s="111">
        <v>0</v>
      </c>
    </row>
    <row r="58" spans="1:25" ht="38.25" x14ac:dyDescent="0.25">
      <c r="A58" s="40" t="s">
        <v>433</v>
      </c>
      <c r="B58" s="41" t="s">
        <v>308</v>
      </c>
      <c r="C58" s="40" t="s">
        <v>434</v>
      </c>
      <c r="D58" s="40" t="s">
        <v>310</v>
      </c>
      <c r="E58" s="40" t="s">
        <v>415</v>
      </c>
      <c r="F58" s="40" t="s">
        <v>388</v>
      </c>
      <c r="G58" s="40" t="s">
        <v>324</v>
      </c>
      <c r="H58" s="40" t="s">
        <v>305</v>
      </c>
      <c r="I58" s="42">
        <v>39768000</v>
      </c>
      <c r="J58" s="103">
        <v>18.43979956001554</v>
      </c>
      <c r="K58" s="83" t="s">
        <v>97</v>
      </c>
      <c r="L58" s="45" t="s">
        <v>325</v>
      </c>
      <c r="M58" s="43">
        <v>4.6348552400000003</v>
      </c>
      <c r="N58" s="44" t="s">
        <v>315</v>
      </c>
      <c r="O58" s="107">
        <v>8</v>
      </c>
      <c r="P58" s="108">
        <v>10</v>
      </c>
      <c r="Q58" s="107">
        <v>15</v>
      </c>
      <c r="R58" s="109">
        <v>10</v>
      </c>
      <c r="S58" s="107">
        <v>0</v>
      </c>
      <c r="T58" s="110">
        <v>10</v>
      </c>
      <c r="U58" s="110">
        <v>0</v>
      </c>
      <c r="V58" s="110">
        <f t="shared" si="1"/>
        <v>53</v>
      </c>
      <c r="W58" s="111">
        <v>12</v>
      </c>
      <c r="X58" s="111">
        <v>56</v>
      </c>
      <c r="Y58" s="111">
        <v>0</v>
      </c>
    </row>
    <row r="59" spans="1:25" ht="63" customHeight="1" x14ac:dyDescent="0.25">
      <c r="A59" s="40" t="s">
        <v>720</v>
      </c>
      <c r="B59" s="41" t="s">
        <v>721</v>
      </c>
      <c r="C59" s="40" t="s">
        <v>300</v>
      </c>
      <c r="D59" s="40" t="s">
        <v>722</v>
      </c>
      <c r="E59" s="40" t="s">
        <v>723</v>
      </c>
      <c r="F59" s="40" t="s">
        <v>724</v>
      </c>
      <c r="G59" s="40" t="s">
        <v>725</v>
      </c>
      <c r="H59" s="40" t="s">
        <v>373</v>
      </c>
      <c r="I59" s="42">
        <v>4706000</v>
      </c>
      <c r="J59" s="103">
        <v>10.462672250162475</v>
      </c>
      <c r="K59" s="83" t="s">
        <v>97</v>
      </c>
      <c r="L59" s="45" t="s">
        <v>325</v>
      </c>
      <c r="M59" s="43">
        <v>2.25030727</v>
      </c>
      <c r="N59" s="44" t="s">
        <v>298</v>
      </c>
      <c r="O59" s="107">
        <v>8</v>
      </c>
      <c r="P59" s="108">
        <v>10</v>
      </c>
      <c r="Q59" s="107">
        <v>15</v>
      </c>
      <c r="R59" s="107">
        <v>0</v>
      </c>
      <c r="S59" s="107">
        <v>0</v>
      </c>
      <c r="T59" s="110">
        <v>10</v>
      </c>
      <c r="U59" s="110">
        <v>10</v>
      </c>
      <c r="V59" s="110">
        <f t="shared" si="1"/>
        <v>53</v>
      </c>
      <c r="W59" s="111">
        <v>13</v>
      </c>
      <c r="X59" s="111">
        <v>57</v>
      </c>
      <c r="Y59" s="111">
        <v>0</v>
      </c>
    </row>
    <row r="60" spans="1:25" ht="60" customHeight="1" x14ac:dyDescent="0.25">
      <c r="A60" s="40" t="s">
        <v>726</v>
      </c>
      <c r="B60" s="41" t="s">
        <v>22</v>
      </c>
      <c r="C60" s="40" t="s">
        <v>300</v>
      </c>
      <c r="D60" s="40" t="s">
        <v>727</v>
      </c>
      <c r="E60" s="40" t="s">
        <v>728</v>
      </c>
      <c r="F60" s="40" t="s">
        <v>729</v>
      </c>
      <c r="G60" s="40" t="s">
        <v>730</v>
      </c>
      <c r="H60" s="40" t="s">
        <v>647</v>
      </c>
      <c r="I60" s="42">
        <v>5966000</v>
      </c>
      <c r="J60" s="103">
        <v>6.6924780846265923</v>
      </c>
      <c r="K60" s="83" t="s">
        <v>97</v>
      </c>
      <c r="L60" s="45" t="s">
        <v>325</v>
      </c>
      <c r="M60" s="43">
        <v>0.64670110999999997</v>
      </c>
      <c r="N60" s="44" t="s">
        <v>298</v>
      </c>
      <c r="O60" s="107">
        <v>4</v>
      </c>
      <c r="P60" s="108">
        <v>4</v>
      </c>
      <c r="Q60" s="107">
        <v>15</v>
      </c>
      <c r="R60" s="107">
        <v>10</v>
      </c>
      <c r="S60" s="107">
        <v>0</v>
      </c>
      <c r="T60" s="110">
        <v>10</v>
      </c>
      <c r="U60" s="110">
        <v>10</v>
      </c>
      <c r="V60" s="110">
        <f t="shared" si="1"/>
        <v>53</v>
      </c>
      <c r="W60" s="111">
        <v>14</v>
      </c>
      <c r="X60" s="111">
        <v>58</v>
      </c>
      <c r="Y60" s="111">
        <v>0</v>
      </c>
    </row>
    <row r="61" spans="1:25" ht="38.25" x14ac:dyDescent="0.25">
      <c r="A61" s="40" t="s">
        <v>731</v>
      </c>
      <c r="B61" s="41" t="s">
        <v>22</v>
      </c>
      <c r="C61" s="40" t="s">
        <v>300</v>
      </c>
      <c r="D61" s="40" t="s">
        <v>732</v>
      </c>
      <c r="E61" s="40" t="s">
        <v>723</v>
      </c>
      <c r="F61" s="40" t="s">
        <v>251</v>
      </c>
      <c r="G61" s="40" t="s">
        <v>733</v>
      </c>
      <c r="H61" s="40" t="s">
        <v>373</v>
      </c>
      <c r="I61" s="42">
        <v>2622000</v>
      </c>
      <c r="J61" s="103">
        <v>11.876287564925519</v>
      </c>
      <c r="K61" s="83" t="s">
        <v>97</v>
      </c>
      <c r="L61" s="45" t="s">
        <v>325</v>
      </c>
      <c r="M61" s="43">
        <v>1.0818154099999999</v>
      </c>
      <c r="N61" s="44" t="s">
        <v>298</v>
      </c>
      <c r="O61" s="107">
        <v>12</v>
      </c>
      <c r="P61" s="108">
        <v>10</v>
      </c>
      <c r="Q61" s="107">
        <v>0</v>
      </c>
      <c r="R61" s="107">
        <v>10</v>
      </c>
      <c r="S61" s="107">
        <v>0</v>
      </c>
      <c r="T61" s="110">
        <v>10</v>
      </c>
      <c r="U61" s="110">
        <v>10</v>
      </c>
      <c r="V61" s="110">
        <f t="shared" si="1"/>
        <v>52</v>
      </c>
      <c r="W61" s="111">
        <v>15</v>
      </c>
      <c r="X61" s="111">
        <v>59</v>
      </c>
      <c r="Y61" s="111">
        <v>0</v>
      </c>
    </row>
    <row r="62" spans="1:25" ht="84.75" customHeight="1" x14ac:dyDescent="0.25">
      <c r="A62" s="40" t="s">
        <v>734</v>
      </c>
      <c r="B62" s="41" t="s">
        <v>22</v>
      </c>
      <c r="C62" s="40" t="s">
        <v>300</v>
      </c>
      <c r="D62" s="40" t="s">
        <v>735</v>
      </c>
      <c r="E62" s="40" t="s">
        <v>251</v>
      </c>
      <c r="F62" s="40" t="s">
        <v>253</v>
      </c>
      <c r="G62" s="40" t="s">
        <v>736</v>
      </c>
      <c r="H62" s="40" t="s">
        <v>373</v>
      </c>
      <c r="I62" s="42">
        <v>3078000</v>
      </c>
      <c r="J62" s="103">
        <v>7.0103798582753285</v>
      </c>
      <c r="K62" s="83" t="s">
        <v>238</v>
      </c>
      <c r="L62" s="45" t="s">
        <v>314</v>
      </c>
      <c r="M62" s="43">
        <v>0.75042545000000005</v>
      </c>
      <c r="N62" s="44" t="s">
        <v>298</v>
      </c>
      <c r="O62" s="107">
        <v>8</v>
      </c>
      <c r="P62" s="108">
        <v>4</v>
      </c>
      <c r="Q62" s="107">
        <v>0</v>
      </c>
      <c r="R62" s="109">
        <v>10</v>
      </c>
      <c r="S62" s="107">
        <v>10</v>
      </c>
      <c r="T62" s="110">
        <v>10</v>
      </c>
      <c r="U62" s="110">
        <v>10</v>
      </c>
      <c r="V62" s="110">
        <f t="shared" si="1"/>
        <v>52</v>
      </c>
      <c r="W62" s="111">
        <v>3</v>
      </c>
      <c r="X62" s="111">
        <v>60</v>
      </c>
      <c r="Y62" s="111">
        <v>0</v>
      </c>
    </row>
    <row r="63" spans="1:25" ht="63.75" x14ac:dyDescent="0.25">
      <c r="A63" s="40" t="s">
        <v>737</v>
      </c>
      <c r="B63" s="41" t="s">
        <v>22</v>
      </c>
      <c r="C63" s="40" t="s">
        <v>300</v>
      </c>
      <c r="D63" s="40" t="s">
        <v>738</v>
      </c>
      <c r="E63" s="40" t="s">
        <v>729</v>
      </c>
      <c r="F63" s="40" t="s">
        <v>739</v>
      </c>
      <c r="G63" s="40" t="s">
        <v>740</v>
      </c>
      <c r="H63" s="40" t="s">
        <v>373</v>
      </c>
      <c r="I63" s="42">
        <v>10260000</v>
      </c>
      <c r="J63" s="103">
        <v>5.9307983645346258</v>
      </c>
      <c r="K63" s="83" t="s">
        <v>97</v>
      </c>
      <c r="L63" s="45" t="s">
        <v>325</v>
      </c>
      <c r="M63" s="43">
        <v>4.0558724599999998</v>
      </c>
      <c r="N63" s="44" t="s">
        <v>298</v>
      </c>
      <c r="O63" s="107">
        <v>4</v>
      </c>
      <c r="P63" s="108">
        <v>8</v>
      </c>
      <c r="Q63" s="107">
        <v>0</v>
      </c>
      <c r="R63" s="107">
        <v>10</v>
      </c>
      <c r="S63" s="107">
        <v>10</v>
      </c>
      <c r="T63" s="110">
        <v>10</v>
      </c>
      <c r="U63" s="110">
        <v>10</v>
      </c>
      <c r="V63" s="110">
        <f t="shared" si="1"/>
        <v>52</v>
      </c>
      <c r="W63" s="111">
        <v>16</v>
      </c>
      <c r="X63" s="111">
        <v>61</v>
      </c>
      <c r="Y63" s="111">
        <v>0</v>
      </c>
    </row>
    <row r="64" spans="1:25" ht="51" x14ac:dyDescent="0.25">
      <c r="A64" s="40" t="s">
        <v>741</v>
      </c>
      <c r="B64" s="41" t="s">
        <v>22</v>
      </c>
      <c r="C64" s="40" t="s">
        <v>300</v>
      </c>
      <c r="D64" s="40" t="s">
        <v>742</v>
      </c>
      <c r="E64" s="40" t="s">
        <v>743</v>
      </c>
      <c r="F64" s="40" t="s">
        <v>744</v>
      </c>
      <c r="G64" s="40" t="s">
        <v>745</v>
      </c>
      <c r="H64" s="40" t="s">
        <v>373</v>
      </c>
      <c r="I64" s="42">
        <v>11286000</v>
      </c>
      <c r="J64" s="103">
        <v>9.073246440227928</v>
      </c>
      <c r="K64" s="83" t="s">
        <v>132</v>
      </c>
      <c r="L64" s="45" t="s">
        <v>441</v>
      </c>
      <c r="M64" s="43">
        <v>3.2105827900000001</v>
      </c>
      <c r="N64" s="44" t="s">
        <v>298</v>
      </c>
      <c r="O64" s="107">
        <v>8</v>
      </c>
      <c r="P64" s="108">
        <v>8</v>
      </c>
      <c r="Q64" s="107">
        <v>15</v>
      </c>
      <c r="R64" s="107">
        <v>0</v>
      </c>
      <c r="S64" s="107">
        <v>0</v>
      </c>
      <c r="T64" s="110">
        <v>10</v>
      </c>
      <c r="U64" s="110">
        <v>10</v>
      </c>
      <c r="V64" s="110">
        <f t="shared" si="1"/>
        <v>51</v>
      </c>
      <c r="W64" s="111">
        <v>7</v>
      </c>
      <c r="X64" s="111">
        <v>62</v>
      </c>
      <c r="Y64" s="111">
        <v>0</v>
      </c>
    </row>
    <row r="65" spans="1:25" ht="60" x14ac:dyDescent="0.25">
      <c r="A65" s="131" t="s">
        <v>957</v>
      </c>
      <c r="B65" s="132" t="s">
        <v>292</v>
      </c>
      <c r="C65" s="131" t="s">
        <v>958</v>
      </c>
      <c r="D65" s="131" t="s">
        <v>959</v>
      </c>
      <c r="E65" s="131" t="s">
        <v>323</v>
      </c>
      <c r="F65" s="131" t="s">
        <v>960</v>
      </c>
      <c r="G65" s="131" t="s">
        <v>961</v>
      </c>
      <c r="H65" s="131" t="s">
        <v>305</v>
      </c>
      <c r="I65" s="42">
        <v>33218000</v>
      </c>
      <c r="J65" s="142">
        <v>11.524768322157017</v>
      </c>
      <c r="K65" s="137" t="s">
        <v>97</v>
      </c>
      <c r="L65" s="137" t="s">
        <v>962</v>
      </c>
      <c r="M65" s="133">
        <v>4.6488688700000003</v>
      </c>
      <c r="N65" s="134" t="s">
        <v>385</v>
      </c>
      <c r="O65" s="139">
        <v>8</v>
      </c>
      <c r="P65" s="140">
        <v>8</v>
      </c>
      <c r="Q65" s="139">
        <v>15</v>
      </c>
      <c r="R65" s="139">
        <v>10</v>
      </c>
      <c r="S65" s="139">
        <v>0</v>
      </c>
      <c r="T65" s="139">
        <v>0</v>
      </c>
      <c r="U65" s="139">
        <v>10</v>
      </c>
      <c r="V65" s="139">
        <f t="shared" si="1"/>
        <v>51</v>
      </c>
      <c r="W65" s="138">
        <v>17</v>
      </c>
      <c r="X65" s="138">
        <v>62</v>
      </c>
      <c r="Y65" s="138">
        <v>0</v>
      </c>
    </row>
    <row r="66" spans="1:25" ht="38.25" x14ac:dyDescent="0.25">
      <c r="A66" s="40" t="s">
        <v>746</v>
      </c>
      <c r="B66" s="41" t="s">
        <v>22</v>
      </c>
      <c r="C66" s="40" t="s">
        <v>300</v>
      </c>
      <c r="D66" s="40" t="s">
        <v>747</v>
      </c>
      <c r="E66" s="40" t="s">
        <v>748</v>
      </c>
      <c r="F66" s="40" t="s">
        <v>388</v>
      </c>
      <c r="G66" s="40" t="s">
        <v>730</v>
      </c>
      <c r="H66" s="40" t="s">
        <v>305</v>
      </c>
      <c r="I66" s="42">
        <v>8853000</v>
      </c>
      <c r="J66" s="103">
        <v>5.3727632731901975</v>
      </c>
      <c r="K66" s="83" t="s">
        <v>97</v>
      </c>
      <c r="L66" s="45" t="s">
        <v>325</v>
      </c>
      <c r="M66" s="43">
        <v>0.77629345999999999</v>
      </c>
      <c r="N66" s="44" t="s">
        <v>298</v>
      </c>
      <c r="O66" s="107">
        <v>0</v>
      </c>
      <c r="P66" s="108">
        <v>6</v>
      </c>
      <c r="Q66" s="107">
        <v>15</v>
      </c>
      <c r="R66" s="107">
        <v>10</v>
      </c>
      <c r="S66" s="107">
        <v>0</v>
      </c>
      <c r="T66" s="110">
        <v>10</v>
      </c>
      <c r="U66" s="110">
        <v>10</v>
      </c>
      <c r="V66" s="110">
        <f t="shared" si="1"/>
        <v>51</v>
      </c>
      <c r="W66" s="111">
        <v>17</v>
      </c>
      <c r="X66" s="111">
        <v>63</v>
      </c>
      <c r="Y66" s="111">
        <v>0</v>
      </c>
    </row>
    <row r="67" spans="1:25" ht="76.5" x14ac:dyDescent="0.25">
      <c r="A67" s="40" t="s">
        <v>749</v>
      </c>
      <c r="B67" s="41" t="s">
        <v>22</v>
      </c>
      <c r="C67" s="40" t="s">
        <v>300</v>
      </c>
      <c r="D67" s="40" t="s">
        <v>750</v>
      </c>
      <c r="E67" s="40" t="s">
        <v>117</v>
      </c>
      <c r="F67" s="40" t="s">
        <v>751</v>
      </c>
      <c r="G67" s="40" t="s">
        <v>752</v>
      </c>
      <c r="H67" s="40" t="s">
        <v>373</v>
      </c>
      <c r="I67" s="42">
        <v>3530000</v>
      </c>
      <c r="J67" s="103">
        <v>9.999562612903226</v>
      </c>
      <c r="K67" s="83" t="s">
        <v>28</v>
      </c>
      <c r="L67" s="45" t="s">
        <v>50</v>
      </c>
      <c r="M67" s="43">
        <v>0.14404075999999999</v>
      </c>
      <c r="N67" s="44" t="s">
        <v>411</v>
      </c>
      <c r="O67" s="107">
        <v>15</v>
      </c>
      <c r="P67" s="108">
        <v>0</v>
      </c>
      <c r="Q67" s="107">
        <v>15</v>
      </c>
      <c r="R67" s="107">
        <v>10</v>
      </c>
      <c r="S67" s="107">
        <v>0</v>
      </c>
      <c r="T67" s="110">
        <v>0</v>
      </c>
      <c r="U67" s="110">
        <v>10</v>
      </c>
      <c r="V67" s="110">
        <f t="shared" ref="V67:V98" si="2">O67+P67+Q67+R67+S67+T67+U67</f>
        <v>50</v>
      </c>
      <c r="W67" s="111">
        <v>13</v>
      </c>
      <c r="X67" s="111">
        <v>64</v>
      </c>
      <c r="Y67" s="111">
        <v>0</v>
      </c>
    </row>
    <row r="68" spans="1:25" ht="63.75" x14ac:dyDescent="0.25">
      <c r="A68" s="40" t="s">
        <v>583</v>
      </c>
      <c r="B68" s="41" t="s">
        <v>292</v>
      </c>
      <c r="C68" s="40" t="s">
        <v>300</v>
      </c>
      <c r="D68" s="40" t="s">
        <v>584</v>
      </c>
      <c r="E68" s="40" t="s">
        <v>585</v>
      </c>
      <c r="F68" s="40" t="s">
        <v>586</v>
      </c>
      <c r="G68" s="40" t="s">
        <v>587</v>
      </c>
      <c r="H68" s="40" t="s">
        <v>373</v>
      </c>
      <c r="I68" s="42">
        <v>7185000</v>
      </c>
      <c r="J68" s="103">
        <v>4.6399394249928498</v>
      </c>
      <c r="K68" s="83" t="s">
        <v>28</v>
      </c>
      <c r="L68" s="45" t="s">
        <v>398</v>
      </c>
      <c r="M68" s="43">
        <v>3.4469140899999999</v>
      </c>
      <c r="N68" s="44" t="s">
        <v>411</v>
      </c>
      <c r="O68" s="107">
        <v>0</v>
      </c>
      <c r="P68" s="108">
        <v>10</v>
      </c>
      <c r="Q68" s="107">
        <v>0</v>
      </c>
      <c r="R68" s="109">
        <v>10</v>
      </c>
      <c r="S68" s="107">
        <v>10</v>
      </c>
      <c r="T68" s="110">
        <v>10</v>
      </c>
      <c r="U68" s="110">
        <v>10</v>
      </c>
      <c r="V68" s="110">
        <f t="shared" si="2"/>
        <v>50</v>
      </c>
      <c r="W68" s="111">
        <v>1</v>
      </c>
      <c r="X68" s="111">
        <v>65</v>
      </c>
      <c r="Y68" s="111">
        <v>100</v>
      </c>
    </row>
    <row r="69" spans="1:25" ht="35.25" customHeight="1" x14ac:dyDescent="0.25">
      <c r="A69" s="40" t="s">
        <v>753</v>
      </c>
      <c r="B69" s="41" t="s">
        <v>22</v>
      </c>
      <c r="C69" s="40" t="s">
        <v>300</v>
      </c>
      <c r="D69" s="40" t="s">
        <v>754</v>
      </c>
      <c r="E69" s="40" t="s">
        <v>755</v>
      </c>
      <c r="F69" s="40" t="s">
        <v>388</v>
      </c>
      <c r="G69" s="40" t="s">
        <v>756</v>
      </c>
      <c r="H69" s="40" t="s">
        <v>397</v>
      </c>
      <c r="I69" s="42">
        <v>156200000</v>
      </c>
      <c r="J69" s="103">
        <v>20.155201072096769</v>
      </c>
      <c r="K69" s="83" t="s">
        <v>97</v>
      </c>
      <c r="L69" s="45" t="s">
        <v>325</v>
      </c>
      <c r="M69" s="43">
        <v>4.61010177</v>
      </c>
      <c r="N69" s="44" t="s">
        <v>385</v>
      </c>
      <c r="O69" s="107">
        <v>8</v>
      </c>
      <c r="P69" s="108">
        <v>6</v>
      </c>
      <c r="Q69" s="107">
        <v>15</v>
      </c>
      <c r="R69" s="107">
        <v>0</v>
      </c>
      <c r="S69" s="107">
        <v>0</v>
      </c>
      <c r="T69" s="110">
        <v>10</v>
      </c>
      <c r="U69" s="110">
        <v>10</v>
      </c>
      <c r="V69" s="110">
        <f t="shared" si="2"/>
        <v>49</v>
      </c>
      <c r="W69" s="111">
        <v>18</v>
      </c>
      <c r="X69" s="111">
        <v>66</v>
      </c>
      <c r="Y69" s="111">
        <v>0</v>
      </c>
    </row>
    <row r="70" spans="1:25" ht="38.25" x14ac:dyDescent="0.25">
      <c r="A70" s="40" t="s">
        <v>469</v>
      </c>
      <c r="B70" s="41" t="s">
        <v>292</v>
      </c>
      <c r="C70" s="40" t="s">
        <v>300</v>
      </c>
      <c r="D70" s="40" t="s">
        <v>470</v>
      </c>
      <c r="E70" s="40" t="s">
        <v>471</v>
      </c>
      <c r="F70" s="40" t="s">
        <v>300</v>
      </c>
      <c r="G70" s="40" t="s">
        <v>472</v>
      </c>
      <c r="H70" s="40" t="s">
        <v>353</v>
      </c>
      <c r="I70" s="42">
        <v>698000</v>
      </c>
      <c r="J70" s="103">
        <v>11.408233438485805</v>
      </c>
      <c r="K70" s="83" t="s">
        <v>97</v>
      </c>
      <c r="L70" s="45" t="s">
        <v>325</v>
      </c>
      <c r="M70" s="43">
        <v>0.5</v>
      </c>
      <c r="N70" s="44" t="s">
        <v>298</v>
      </c>
      <c r="O70" s="107">
        <v>4</v>
      </c>
      <c r="P70" s="108">
        <v>10</v>
      </c>
      <c r="Q70" s="107">
        <v>15</v>
      </c>
      <c r="R70" s="109">
        <v>10</v>
      </c>
      <c r="S70" s="107">
        <v>0</v>
      </c>
      <c r="T70" s="110">
        <v>10</v>
      </c>
      <c r="U70" s="110">
        <v>0</v>
      </c>
      <c r="V70" s="110">
        <f t="shared" si="2"/>
        <v>49</v>
      </c>
      <c r="W70" s="111">
        <v>19</v>
      </c>
      <c r="X70" s="111">
        <v>67</v>
      </c>
      <c r="Y70" s="111">
        <v>0</v>
      </c>
    </row>
    <row r="71" spans="1:25" ht="24" customHeight="1" x14ac:dyDescent="0.25">
      <c r="A71" s="40" t="s">
        <v>537</v>
      </c>
      <c r="B71" s="41" t="s">
        <v>292</v>
      </c>
      <c r="C71" s="40" t="s">
        <v>300</v>
      </c>
      <c r="D71" s="40" t="s">
        <v>538</v>
      </c>
      <c r="E71" s="40" t="s">
        <v>539</v>
      </c>
      <c r="F71" s="40" t="s">
        <v>300</v>
      </c>
      <c r="G71" s="40" t="s">
        <v>540</v>
      </c>
      <c r="H71" s="40" t="s">
        <v>353</v>
      </c>
      <c r="I71" s="42">
        <v>2550000</v>
      </c>
      <c r="J71" s="103">
        <v>9.8082632291205893</v>
      </c>
      <c r="K71" s="83" t="s">
        <v>97</v>
      </c>
      <c r="L71" s="45" t="s">
        <v>306</v>
      </c>
      <c r="M71" s="43">
        <v>0.5</v>
      </c>
      <c r="N71" s="44" t="s">
        <v>298</v>
      </c>
      <c r="O71" s="107">
        <v>4</v>
      </c>
      <c r="P71" s="108">
        <v>10</v>
      </c>
      <c r="Q71" s="107">
        <v>15</v>
      </c>
      <c r="R71" s="109">
        <v>0</v>
      </c>
      <c r="S71" s="107">
        <v>10</v>
      </c>
      <c r="T71" s="110">
        <v>10</v>
      </c>
      <c r="U71" s="110">
        <v>0</v>
      </c>
      <c r="V71" s="110">
        <f t="shared" si="2"/>
        <v>49</v>
      </c>
      <c r="W71" s="111">
        <v>10</v>
      </c>
      <c r="X71" s="111">
        <v>68</v>
      </c>
      <c r="Y71" s="111">
        <v>0</v>
      </c>
    </row>
    <row r="72" spans="1:25" ht="44.25" customHeight="1" x14ac:dyDescent="0.25">
      <c r="A72" s="40" t="s">
        <v>757</v>
      </c>
      <c r="B72" s="41" t="s">
        <v>22</v>
      </c>
      <c r="C72" s="40" t="s">
        <v>300</v>
      </c>
      <c r="D72" s="40" t="s">
        <v>758</v>
      </c>
      <c r="E72" s="40" t="s">
        <v>388</v>
      </c>
      <c r="F72" s="40" t="s">
        <v>759</v>
      </c>
      <c r="G72" s="40" t="s">
        <v>760</v>
      </c>
      <c r="H72" s="40" t="s">
        <v>373</v>
      </c>
      <c r="I72" s="42">
        <v>8322000</v>
      </c>
      <c r="J72" s="103">
        <v>9.0767462667151815</v>
      </c>
      <c r="K72" s="83" t="s">
        <v>97</v>
      </c>
      <c r="L72" s="45" t="s">
        <v>325</v>
      </c>
      <c r="M72" s="43">
        <v>3.1114818099999999</v>
      </c>
      <c r="N72" s="44" t="s">
        <v>298</v>
      </c>
      <c r="O72" s="107">
        <v>4</v>
      </c>
      <c r="P72" s="108">
        <v>10</v>
      </c>
      <c r="Q72" s="107">
        <v>15</v>
      </c>
      <c r="R72" s="107">
        <v>0</v>
      </c>
      <c r="S72" s="107">
        <v>0</v>
      </c>
      <c r="T72" s="110">
        <v>10</v>
      </c>
      <c r="U72" s="110">
        <v>10</v>
      </c>
      <c r="V72" s="110">
        <f t="shared" si="2"/>
        <v>49</v>
      </c>
      <c r="W72" s="111">
        <v>20</v>
      </c>
      <c r="X72" s="111">
        <v>69</v>
      </c>
      <c r="Y72" s="111">
        <v>0</v>
      </c>
    </row>
    <row r="73" spans="1:25" ht="38.25" x14ac:dyDescent="0.25">
      <c r="A73" s="40" t="s">
        <v>761</v>
      </c>
      <c r="B73" s="41" t="s">
        <v>22</v>
      </c>
      <c r="C73" s="40" t="s">
        <v>300</v>
      </c>
      <c r="D73" s="40" t="s">
        <v>762</v>
      </c>
      <c r="E73" s="40" t="s">
        <v>101</v>
      </c>
      <c r="F73" s="40" t="s">
        <v>763</v>
      </c>
      <c r="G73" s="40" t="s">
        <v>764</v>
      </c>
      <c r="H73" s="40" t="s">
        <v>373</v>
      </c>
      <c r="I73" s="42">
        <v>6840000</v>
      </c>
      <c r="J73" s="103">
        <v>7.8364627529539437</v>
      </c>
      <c r="K73" s="83" t="s">
        <v>28</v>
      </c>
      <c r="L73" s="45" t="s">
        <v>50</v>
      </c>
      <c r="M73" s="43">
        <v>2.4337250199999998</v>
      </c>
      <c r="N73" s="44" t="s">
        <v>298</v>
      </c>
      <c r="O73" s="107">
        <v>8</v>
      </c>
      <c r="P73" s="108">
        <v>6</v>
      </c>
      <c r="Q73" s="107">
        <v>15</v>
      </c>
      <c r="R73" s="107">
        <v>0</v>
      </c>
      <c r="S73" s="107">
        <v>0</v>
      </c>
      <c r="T73" s="110">
        <v>10</v>
      </c>
      <c r="U73" s="110">
        <v>10</v>
      </c>
      <c r="V73" s="110">
        <f t="shared" si="2"/>
        <v>49</v>
      </c>
      <c r="W73" s="111">
        <v>14</v>
      </c>
      <c r="X73" s="111">
        <v>70</v>
      </c>
      <c r="Y73" s="111">
        <v>0</v>
      </c>
    </row>
    <row r="74" spans="1:25" ht="127.5" x14ac:dyDescent="0.25">
      <c r="A74" s="40" t="s">
        <v>490</v>
      </c>
      <c r="B74" s="41" t="s">
        <v>292</v>
      </c>
      <c r="C74" s="40" t="s">
        <v>491</v>
      </c>
      <c r="D74" s="40" t="s">
        <v>317</v>
      </c>
      <c r="E74" s="40" t="s">
        <v>492</v>
      </c>
      <c r="F74" s="40" t="s">
        <v>493</v>
      </c>
      <c r="G74" s="40" t="s">
        <v>489</v>
      </c>
      <c r="H74" s="40" t="s">
        <v>373</v>
      </c>
      <c r="I74" s="42">
        <v>6000000</v>
      </c>
      <c r="J74" s="103">
        <v>7.4574939765585704</v>
      </c>
      <c r="K74" s="83" t="s">
        <v>132</v>
      </c>
      <c r="L74" s="45" t="s">
        <v>441</v>
      </c>
      <c r="M74" s="43">
        <v>1.9383967900000001</v>
      </c>
      <c r="N74" s="44" t="s">
        <v>411</v>
      </c>
      <c r="O74" s="107">
        <v>4</v>
      </c>
      <c r="P74" s="108">
        <v>10</v>
      </c>
      <c r="Q74" s="107">
        <v>15</v>
      </c>
      <c r="R74" s="109">
        <v>0</v>
      </c>
      <c r="S74" s="107">
        <v>0</v>
      </c>
      <c r="T74" s="110">
        <v>10</v>
      </c>
      <c r="U74" s="110">
        <v>10</v>
      </c>
      <c r="V74" s="110">
        <f t="shared" si="2"/>
        <v>49</v>
      </c>
      <c r="W74" s="111">
        <v>8</v>
      </c>
      <c r="X74" s="111">
        <v>71</v>
      </c>
      <c r="Y74" s="111">
        <v>0</v>
      </c>
    </row>
    <row r="75" spans="1:25" ht="51" x14ac:dyDescent="0.25">
      <c r="A75" s="40" t="s">
        <v>485</v>
      </c>
      <c r="B75" s="41" t="s">
        <v>292</v>
      </c>
      <c r="C75" s="40" t="s">
        <v>300</v>
      </c>
      <c r="D75" s="40" t="s">
        <v>486</v>
      </c>
      <c r="E75" s="40" t="s">
        <v>487</v>
      </c>
      <c r="F75" s="40" t="s">
        <v>488</v>
      </c>
      <c r="G75" s="40" t="s">
        <v>489</v>
      </c>
      <c r="H75" s="40" t="s">
        <v>373</v>
      </c>
      <c r="I75" s="42">
        <v>14136000</v>
      </c>
      <c r="J75" s="103">
        <v>7.0386783322298765</v>
      </c>
      <c r="K75" s="83" t="s">
        <v>132</v>
      </c>
      <c r="L75" s="45" t="s">
        <v>441</v>
      </c>
      <c r="M75" s="43">
        <v>5.84803359</v>
      </c>
      <c r="N75" s="44" t="s">
        <v>411</v>
      </c>
      <c r="O75" s="107">
        <v>8</v>
      </c>
      <c r="P75" s="108">
        <v>6</v>
      </c>
      <c r="Q75" s="107">
        <v>15</v>
      </c>
      <c r="R75" s="109">
        <v>0</v>
      </c>
      <c r="S75" s="107">
        <v>0</v>
      </c>
      <c r="T75" s="110">
        <v>10</v>
      </c>
      <c r="U75" s="110">
        <v>10</v>
      </c>
      <c r="V75" s="110">
        <f t="shared" si="2"/>
        <v>49</v>
      </c>
      <c r="W75" s="111">
        <v>9</v>
      </c>
      <c r="X75" s="111">
        <v>72</v>
      </c>
      <c r="Y75" s="111">
        <v>0</v>
      </c>
    </row>
    <row r="76" spans="1:25" ht="51" x14ac:dyDescent="0.25">
      <c r="A76" s="40" t="s">
        <v>480</v>
      </c>
      <c r="B76" s="41" t="s">
        <v>292</v>
      </c>
      <c r="C76" s="40" t="s">
        <v>481</v>
      </c>
      <c r="D76" s="40" t="s">
        <v>482</v>
      </c>
      <c r="E76" s="40" t="s">
        <v>483</v>
      </c>
      <c r="F76" s="40" t="s">
        <v>484</v>
      </c>
      <c r="G76" s="40" t="s">
        <v>378</v>
      </c>
      <c r="H76" s="40" t="s">
        <v>373</v>
      </c>
      <c r="I76" s="42">
        <v>2360000</v>
      </c>
      <c r="J76" s="103">
        <v>6.8221630432832008</v>
      </c>
      <c r="K76" s="83" t="s">
        <v>28</v>
      </c>
      <c r="L76" s="45" t="s">
        <v>33</v>
      </c>
      <c r="M76" s="43">
        <v>1.8466868299999999</v>
      </c>
      <c r="N76" s="44" t="s">
        <v>411</v>
      </c>
      <c r="O76" s="107">
        <v>4</v>
      </c>
      <c r="P76" s="108">
        <v>10</v>
      </c>
      <c r="Q76" s="107">
        <v>15</v>
      </c>
      <c r="R76" s="109">
        <v>0</v>
      </c>
      <c r="S76" s="107">
        <v>0</v>
      </c>
      <c r="T76" s="110">
        <v>10</v>
      </c>
      <c r="U76" s="110">
        <v>10</v>
      </c>
      <c r="V76" s="110">
        <f t="shared" si="2"/>
        <v>49</v>
      </c>
      <c r="W76" s="111">
        <v>2</v>
      </c>
      <c r="X76" s="111">
        <v>73</v>
      </c>
      <c r="Y76" s="111">
        <v>0</v>
      </c>
    </row>
    <row r="77" spans="1:25" ht="24" customHeight="1" x14ac:dyDescent="0.25">
      <c r="A77" s="40" t="s">
        <v>765</v>
      </c>
      <c r="B77" s="41" t="s">
        <v>22</v>
      </c>
      <c r="C77" s="40" t="s">
        <v>300</v>
      </c>
      <c r="D77" s="40" t="s">
        <v>766</v>
      </c>
      <c r="E77" s="40" t="s">
        <v>767</v>
      </c>
      <c r="F77" s="40" t="s">
        <v>388</v>
      </c>
      <c r="G77" s="40" t="s">
        <v>768</v>
      </c>
      <c r="H77" s="40" t="s">
        <v>373</v>
      </c>
      <c r="I77" s="42">
        <v>10374000</v>
      </c>
      <c r="J77" s="103">
        <v>4.3545182114322136</v>
      </c>
      <c r="K77" s="83" t="s">
        <v>28</v>
      </c>
      <c r="L77" s="45" t="s">
        <v>384</v>
      </c>
      <c r="M77" s="43">
        <v>3.8482160599999999</v>
      </c>
      <c r="N77" s="44" t="s">
        <v>298</v>
      </c>
      <c r="O77" s="107">
        <v>4</v>
      </c>
      <c r="P77" s="108">
        <v>0</v>
      </c>
      <c r="Q77" s="107">
        <v>15</v>
      </c>
      <c r="R77" s="107">
        <v>10</v>
      </c>
      <c r="S77" s="107">
        <v>0</v>
      </c>
      <c r="T77" s="110">
        <v>10</v>
      </c>
      <c r="U77" s="110">
        <v>10</v>
      </c>
      <c r="V77" s="110">
        <f t="shared" si="2"/>
        <v>49</v>
      </c>
      <c r="W77" s="111">
        <v>4</v>
      </c>
      <c r="X77" s="111">
        <v>74</v>
      </c>
      <c r="Y77" s="111">
        <v>0</v>
      </c>
    </row>
    <row r="78" spans="1:25" ht="42.75" customHeight="1" x14ac:dyDescent="0.25">
      <c r="A78" s="40" t="s">
        <v>769</v>
      </c>
      <c r="B78" s="41" t="s">
        <v>22</v>
      </c>
      <c r="C78" s="40" t="s">
        <v>300</v>
      </c>
      <c r="D78" s="40" t="s">
        <v>770</v>
      </c>
      <c r="E78" s="40" t="s">
        <v>771</v>
      </c>
      <c r="F78" s="40" t="s">
        <v>772</v>
      </c>
      <c r="G78" s="40" t="s">
        <v>773</v>
      </c>
      <c r="H78" s="40" t="s">
        <v>373</v>
      </c>
      <c r="I78" s="42">
        <v>17898000</v>
      </c>
      <c r="J78" s="103">
        <v>6.7302474799658665</v>
      </c>
      <c r="K78" s="83" t="s">
        <v>28</v>
      </c>
      <c r="L78" s="45" t="s">
        <v>384</v>
      </c>
      <c r="M78" s="43">
        <v>7.0201476200000004</v>
      </c>
      <c r="N78" s="44" t="s">
        <v>411</v>
      </c>
      <c r="O78" s="107">
        <v>8</v>
      </c>
      <c r="P78" s="108">
        <v>4</v>
      </c>
      <c r="Q78" s="107">
        <v>15</v>
      </c>
      <c r="R78" s="107">
        <v>0</v>
      </c>
      <c r="S78" s="107">
        <v>0</v>
      </c>
      <c r="T78" s="110">
        <v>10</v>
      </c>
      <c r="U78" s="110">
        <v>10</v>
      </c>
      <c r="V78" s="110">
        <f t="shared" si="2"/>
        <v>47</v>
      </c>
      <c r="W78" s="111">
        <v>5</v>
      </c>
      <c r="X78" s="111">
        <v>75</v>
      </c>
      <c r="Y78" s="111">
        <v>0</v>
      </c>
    </row>
    <row r="79" spans="1:25" ht="60.75" customHeight="1" x14ac:dyDescent="0.25">
      <c r="A79" s="40" t="s">
        <v>465</v>
      </c>
      <c r="B79" s="41" t="s">
        <v>308</v>
      </c>
      <c r="C79" s="40" t="s">
        <v>466</v>
      </c>
      <c r="D79" s="40" t="s">
        <v>467</v>
      </c>
      <c r="E79" s="40" t="s">
        <v>370</v>
      </c>
      <c r="F79" s="40" t="s">
        <v>468</v>
      </c>
      <c r="G79" s="40" t="s">
        <v>383</v>
      </c>
      <c r="H79" s="40" t="s">
        <v>305</v>
      </c>
      <c r="I79" s="42">
        <v>43700000</v>
      </c>
      <c r="J79" s="103">
        <v>11.333701397808809</v>
      </c>
      <c r="K79" s="83" t="s">
        <v>28</v>
      </c>
      <c r="L79" s="45" t="s">
        <v>384</v>
      </c>
      <c r="M79" s="43">
        <v>3.51838081</v>
      </c>
      <c r="N79" s="44" t="s">
        <v>385</v>
      </c>
      <c r="O79" s="107">
        <v>4</v>
      </c>
      <c r="P79" s="108">
        <v>6</v>
      </c>
      <c r="Q79" s="107">
        <v>15</v>
      </c>
      <c r="R79" s="109">
        <v>10</v>
      </c>
      <c r="S79" s="107">
        <v>0</v>
      </c>
      <c r="T79" s="110">
        <v>10</v>
      </c>
      <c r="U79" s="110">
        <v>0</v>
      </c>
      <c r="V79" s="110">
        <f t="shared" si="2"/>
        <v>45</v>
      </c>
      <c r="W79" s="111">
        <v>6</v>
      </c>
      <c r="X79" s="111">
        <v>76</v>
      </c>
      <c r="Y79" s="111">
        <v>100</v>
      </c>
    </row>
    <row r="80" spans="1:25" ht="45" customHeight="1" x14ac:dyDescent="0.25">
      <c r="A80" s="40" t="s">
        <v>504</v>
      </c>
      <c r="B80" s="41" t="s">
        <v>308</v>
      </c>
      <c r="C80" s="40" t="s">
        <v>300</v>
      </c>
      <c r="D80" s="40" t="s">
        <v>505</v>
      </c>
      <c r="E80" s="40" t="s">
        <v>506</v>
      </c>
      <c r="F80" s="40" t="s">
        <v>370</v>
      </c>
      <c r="G80" s="40" t="s">
        <v>507</v>
      </c>
      <c r="H80" s="40" t="s">
        <v>305</v>
      </c>
      <c r="I80" s="42">
        <v>41680000</v>
      </c>
      <c r="J80" s="103">
        <v>10.009017227998374</v>
      </c>
      <c r="K80" s="83" t="s">
        <v>28</v>
      </c>
      <c r="L80" s="45" t="s">
        <v>33</v>
      </c>
      <c r="M80" s="43">
        <v>3.8019620299999999</v>
      </c>
      <c r="N80" s="44" t="s">
        <v>385</v>
      </c>
      <c r="O80" s="107">
        <v>4</v>
      </c>
      <c r="P80" s="108">
        <v>6</v>
      </c>
      <c r="Q80" s="107">
        <v>15</v>
      </c>
      <c r="R80" s="109">
        <v>0</v>
      </c>
      <c r="S80" s="107">
        <v>0</v>
      </c>
      <c r="T80" s="110">
        <v>10</v>
      </c>
      <c r="U80" s="110">
        <v>10</v>
      </c>
      <c r="V80" s="110">
        <f t="shared" si="2"/>
        <v>45</v>
      </c>
      <c r="W80" s="111">
        <v>3</v>
      </c>
      <c r="X80" s="111">
        <v>77</v>
      </c>
      <c r="Y80" s="111">
        <v>0</v>
      </c>
    </row>
    <row r="81" spans="1:25" ht="38.25" x14ac:dyDescent="0.25">
      <c r="A81" s="40" t="s">
        <v>604</v>
      </c>
      <c r="B81" s="41" t="s">
        <v>292</v>
      </c>
      <c r="C81" s="40" t="s">
        <v>300</v>
      </c>
      <c r="D81" s="40" t="s">
        <v>605</v>
      </c>
      <c r="E81" s="40" t="s">
        <v>606</v>
      </c>
      <c r="F81" s="40" t="s">
        <v>251</v>
      </c>
      <c r="G81" s="40" t="s">
        <v>607</v>
      </c>
      <c r="H81" s="40" t="s">
        <v>305</v>
      </c>
      <c r="I81" s="42">
        <v>2617000</v>
      </c>
      <c r="J81" s="103">
        <v>9.7785727196001577</v>
      </c>
      <c r="K81" s="83" t="s">
        <v>97</v>
      </c>
      <c r="L81" s="45" t="s">
        <v>325</v>
      </c>
      <c r="M81" s="43">
        <v>0.24982345</v>
      </c>
      <c r="N81" s="44" t="s">
        <v>298</v>
      </c>
      <c r="O81" s="107">
        <v>0</v>
      </c>
      <c r="P81" s="108">
        <v>10</v>
      </c>
      <c r="Q81" s="107">
        <v>15</v>
      </c>
      <c r="R81" s="109">
        <v>10</v>
      </c>
      <c r="S81" s="107">
        <v>0</v>
      </c>
      <c r="T81" s="110">
        <v>10</v>
      </c>
      <c r="U81" s="110">
        <v>0</v>
      </c>
      <c r="V81" s="110">
        <f t="shared" si="2"/>
        <v>45</v>
      </c>
      <c r="W81" s="111">
        <v>21</v>
      </c>
      <c r="X81" s="111">
        <v>78</v>
      </c>
      <c r="Y81" s="111">
        <v>0</v>
      </c>
    </row>
    <row r="82" spans="1:25" ht="24" customHeight="1" x14ac:dyDescent="0.25">
      <c r="A82" s="40" t="s">
        <v>514</v>
      </c>
      <c r="B82" s="41" t="s">
        <v>308</v>
      </c>
      <c r="C82" s="40" t="s">
        <v>300</v>
      </c>
      <c r="D82" s="40" t="s">
        <v>387</v>
      </c>
      <c r="E82" s="40" t="s">
        <v>515</v>
      </c>
      <c r="F82" s="40" t="s">
        <v>516</v>
      </c>
      <c r="G82" s="40" t="s">
        <v>517</v>
      </c>
      <c r="H82" s="40" t="s">
        <v>373</v>
      </c>
      <c r="I82" s="42">
        <v>1278000</v>
      </c>
      <c r="J82" s="103">
        <v>7.0719184430653224</v>
      </c>
      <c r="K82" s="83" t="s">
        <v>28</v>
      </c>
      <c r="L82" s="45" t="s">
        <v>50</v>
      </c>
      <c r="M82" s="43">
        <v>2.3273459500000002</v>
      </c>
      <c r="N82" s="44" t="s">
        <v>385</v>
      </c>
      <c r="O82" s="107">
        <v>0</v>
      </c>
      <c r="P82" s="108">
        <v>10</v>
      </c>
      <c r="Q82" s="107">
        <v>15</v>
      </c>
      <c r="R82" s="109">
        <v>10</v>
      </c>
      <c r="S82" s="107">
        <v>0</v>
      </c>
      <c r="T82" s="110">
        <v>10</v>
      </c>
      <c r="U82" s="110">
        <v>0</v>
      </c>
      <c r="V82" s="110">
        <f t="shared" si="2"/>
        <v>45</v>
      </c>
      <c r="W82" s="111">
        <v>11</v>
      </c>
      <c r="X82" s="111">
        <v>79</v>
      </c>
      <c r="Y82" s="111">
        <v>0</v>
      </c>
    </row>
    <row r="83" spans="1:25" ht="24" customHeight="1" x14ac:dyDescent="0.25">
      <c r="A83" s="40" t="s">
        <v>774</v>
      </c>
      <c r="B83" s="41" t="s">
        <v>22</v>
      </c>
      <c r="C83" s="40" t="s">
        <v>300</v>
      </c>
      <c r="D83" s="40" t="s">
        <v>775</v>
      </c>
      <c r="E83" s="40" t="s">
        <v>776</v>
      </c>
      <c r="F83" s="40" t="s">
        <v>777</v>
      </c>
      <c r="G83" s="40" t="s">
        <v>778</v>
      </c>
      <c r="H83" s="40" t="s">
        <v>373</v>
      </c>
      <c r="I83" s="42">
        <v>2280000</v>
      </c>
      <c r="J83" s="103">
        <v>5.0876768098742255</v>
      </c>
      <c r="K83" s="83" t="s">
        <v>28</v>
      </c>
      <c r="L83" s="45" t="s">
        <v>27</v>
      </c>
      <c r="M83" s="43">
        <v>1.14215099</v>
      </c>
      <c r="N83" s="44" t="s">
        <v>298</v>
      </c>
      <c r="O83" s="107">
        <v>4</v>
      </c>
      <c r="P83" s="108">
        <v>6</v>
      </c>
      <c r="Q83" s="107">
        <v>15</v>
      </c>
      <c r="R83" s="107">
        <v>0</v>
      </c>
      <c r="S83" s="107">
        <v>0</v>
      </c>
      <c r="T83" s="110">
        <v>10</v>
      </c>
      <c r="U83" s="110">
        <v>10</v>
      </c>
      <c r="V83" s="110">
        <f t="shared" si="2"/>
        <v>45</v>
      </c>
      <c r="W83" s="111">
        <v>10</v>
      </c>
      <c r="X83" s="111">
        <v>80</v>
      </c>
      <c r="Y83" s="111">
        <v>0</v>
      </c>
    </row>
    <row r="84" spans="1:25" ht="51" x14ac:dyDescent="0.25">
      <c r="A84" s="45" t="s">
        <v>521</v>
      </c>
      <c r="B84" s="41" t="s">
        <v>292</v>
      </c>
      <c r="C84" s="40" t="s">
        <v>522</v>
      </c>
      <c r="D84" s="40" t="s">
        <v>317</v>
      </c>
      <c r="E84" s="40" t="s">
        <v>523</v>
      </c>
      <c r="F84" s="40" t="s">
        <v>524</v>
      </c>
      <c r="G84" s="40" t="s">
        <v>525</v>
      </c>
      <c r="H84" s="40" t="s">
        <v>305</v>
      </c>
      <c r="I84" s="42">
        <v>134677000</v>
      </c>
      <c r="J84" s="103">
        <v>4.053264188579222</v>
      </c>
      <c r="K84" s="83" t="s">
        <v>28</v>
      </c>
      <c r="L84" s="45" t="s">
        <v>33</v>
      </c>
      <c r="M84" s="43">
        <v>4.37644608</v>
      </c>
      <c r="N84" s="44" t="s">
        <v>385</v>
      </c>
      <c r="O84" s="107">
        <v>0</v>
      </c>
      <c r="P84" s="108">
        <v>0</v>
      </c>
      <c r="Q84" s="107">
        <v>15</v>
      </c>
      <c r="R84" s="109">
        <v>0</v>
      </c>
      <c r="S84" s="107">
        <v>10</v>
      </c>
      <c r="T84" s="110">
        <v>10</v>
      </c>
      <c r="U84" s="110">
        <v>10</v>
      </c>
      <c r="V84" s="110">
        <f t="shared" si="2"/>
        <v>45</v>
      </c>
      <c r="W84" s="111">
        <v>4</v>
      </c>
      <c r="X84" s="111">
        <v>81</v>
      </c>
      <c r="Y84" s="111">
        <v>0</v>
      </c>
    </row>
    <row r="85" spans="1:25" ht="39.75" customHeight="1" x14ac:dyDescent="0.25">
      <c r="A85" s="40" t="s">
        <v>526</v>
      </c>
      <c r="B85" s="41" t="s">
        <v>308</v>
      </c>
      <c r="C85" s="40" t="s">
        <v>300</v>
      </c>
      <c r="D85" s="40" t="s">
        <v>527</v>
      </c>
      <c r="E85" s="40" t="s">
        <v>117</v>
      </c>
      <c r="F85" s="40" t="s">
        <v>270</v>
      </c>
      <c r="G85" s="40" t="s">
        <v>528</v>
      </c>
      <c r="H85" s="40" t="s">
        <v>297</v>
      </c>
      <c r="I85" s="42">
        <v>31391000</v>
      </c>
      <c r="J85" s="103">
        <v>3.8348712246290262</v>
      </c>
      <c r="K85" s="83" t="s">
        <v>28</v>
      </c>
      <c r="L85" s="45" t="s">
        <v>50</v>
      </c>
      <c r="M85" s="43">
        <v>5.0146270900000003</v>
      </c>
      <c r="N85" s="44" t="s">
        <v>298</v>
      </c>
      <c r="O85" s="107">
        <v>0</v>
      </c>
      <c r="P85" s="108">
        <v>10</v>
      </c>
      <c r="Q85" s="107">
        <v>15</v>
      </c>
      <c r="R85" s="109">
        <v>10</v>
      </c>
      <c r="S85" s="107">
        <v>0</v>
      </c>
      <c r="T85" s="110">
        <v>10</v>
      </c>
      <c r="U85" s="110">
        <v>0</v>
      </c>
      <c r="V85" s="110">
        <f t="shared" si="2"/>
        <v>45</v>
      </c>
      <c r="W85" s="111">
        <v>7</v>
      </c>
      <c r="X85" s="111">
        <v>82</v>
      </c>
      <c r="Y85" s="111">
        <v>0</v>
      </c>
    </row>
    <row r="86" spans="1:25" ht="38.25" x14ac:dyDescent="0.25">
      <c r="A86" s="40" t="s">
        <v>554</v>
      </c>
      <c r="B86" s="41" t="s">
        <v>292</v>
      </c>
      <c r="C86" s="40" t="s">
        <v>555</v>
      </c>
      <c r="D86" s="40" t="s">
        <v>482</v>
      </c>
      <c r="E86" s="40" t="s">
        <v>556</v>
      </c>
      <c r="F86" s="40" t="s">
        <v>557</v>
      </c>
      <c r="G86" s="40" t="s">
        <v>378</v>
      </c>
      <c r="H86" s="40" t="s">
        <v>373</v>
      </c>
      <c r="I86" s="42">
        <v>7711000</v>
      </c>
      <c r="J86" s="103">
        <v>3.3854238138528521</v>
      </c>
      <c r="K86" s="83" t="s">
        <v>28</v>
      </c>
      <c r="L86" s="45" t="s">
        <v>33</v>
      </c>
      <c r="M86" s="43">
        <v>7.1638125800000001</v>
      </c>
      <c r="N86" s="44" t="s">
        <v>411</v>
      </c>
      <c r="O86" s="107">
        <v>0</v>
      </c>
      <c r="P86" s="108">
        <v>10</v>
      </c>
      <c r="Q86" s="107">
        <v>15</v>
      </c>
      <c r="R86" s="109">
        <v>0</v>
      </c>
      <c r="S86" s="107">
        <v>0</v>
      </c>
      <c r="T86" s="110">
        <v>10</v>
      </c>
      <c r="U86" s="110">
        <v>10</v>
      </c>
      <c r="V86" s="110">
        <f t="shared" si="2"/>
        <v>45</v>
      </c>
      <c r="W86" s="111">
        <v>5</v>
      </c>
      <c r="X86" s="111">
        <v>83</v>
      </c>
      <c r="Y86" s="111">
        <v>0</v>
      </c>
    </row>
    <row r="87" spans="1:25" ht="24" customHeight="1" x14ac:dyDescent="0.25">
      <c r="A87" s="40" t="s">
        <v>779</v>
      </c>
      <c r="B87" s="41" t="s">
        <v>22</v>
      </c>
      <c r="C87" s="40" t="s">
        <v>300</v>
      </c>
      <c r="D87" s="40" t="s">
        <v>780</v>
      </c>
      <c r="E87" s="40" t="s">
        <v>781</v>
      </c>
      <c r="F87" s="40" t="s">
        <v>782</v>
      </c>
      <c r="G87" s="40" t="s">
        <v>783</v>
      </c>
      <c r="H87" s="40" t="s">
        <v>373</v>
      </c>
      <c r="I87" s="42">
        <v>684000</v>
      </c>
      <c r="J87" s="103">
        <v>0</v>
      </c>
      <c r="K87" s="83" t="s">
        <v>97</v>
      </c>
      <c r="L87" s="45" t="s">
        <v>325</v>
      </c>
      <c r="M87" s="43">
        <v>0.27871329</v>
      </c>
      <c r="N87" s="44" t="s">
        <v>298</v>
      </c>
      <c r="O87" s="107">
        <v>0</v>
      </c>
      <c r="P87" s="108">
        <v>10</v>
      </c>
      <c r="Q87" s="107">
        <v>15</v>
      </c>
      <c r="R87" s="107">
        <v>0</v>
      </c>
      <c r="S87" s="107">
        <v>10</v>
      </c>
      <c r="T87" s="110">
        <v>0</v>
      </c>
      <c r="U87" s="110">
        <v>10</v>
      </c>
      <c r="V87" s="110">
        <f t="shared" si="2"/>
        <v>45</v>
      </c>
      <c r="W87" s="111">
        <v>24</v>
      </c>
      <c r="X87" s="111">
        <v>84</v>
      </c>
      <c r="Y87" s="111">
        <v>0</v>
      </c>
    </row>
    <row r="88" spans="1:25" ht="178.5" x14ac:dyDescent="0.25">
      <c r="A88" s="40" t="s">
        <v>784</v>
      </c>
      <c r="B88" s="41" t="s">
        <v>22</v>
      </c>
      <c r="C88" s="40" t="s">
        <v>300</v>
      </c>
      <c r="D88" s="40" t="s">
        <v>785</v>
      </c>
      <c r="E88" s="40" t="s">
        <v>101</v>
      </c>
      <c r="F88" s="40" t="s">
        <v>786</v>
      </c>
      <c r="G88" s="40" t="s">
        <v>787</v>
      </c>
      <c r="H88" s="40" t="s">
        <v>373</v>
      </c>
      <c r="I88" s="42">
        <v>2394000</v>
      </c>
      <c r="J88" s="103">
        <v>6.9489985040007731</v>
      </c>
      <c r="K88" s="83" t="s">
        <v>28</v>
      </c>
      <c r="L88" s="45" t="s">
        <v>50</v>
      </c>
      <c r="M88" s="43">
        <v>1.00206006</v>
      </c>
      <c r="N88" s="44" t="s">
        <v>298</v>
      </c>
      <c r="O88" s="107">
        <v>4</v>
      </c>
      <c r="P88" s="108">
        <v>10</v>
      </c>
      <c r="Q88" s="107">
        <v>0</v>
      </c>
      <c r="R88" s="107">
        <v>10</v>
      </c>
      <c r="S88" s="107">
        <v>0</v>
      </c>
      <c r="T88" s="110">
        <v>10</v>
      </c>
      <c r="U88" s="110">
        <v>10</v>
      </c>
      <c r="V88" s="110">
        <f t="shared" si="2"/>
        <v>44</v>
      </c>
      <c r="W88" s="111">
        <v>12</v>
      </c>
      <c r="X88" s="111">
        <v>85</v>
      </c>
      <c r="Y88" s="111">
        <v>0</v>
      </c>
    </row>
    <row r="89" spans="1:25" ht="50.25" customHeight="1" x14ac:dyDescent="0.25">
      <c r="A89" s="40" t="s">
        <v>788</v>
      </c>
      <c r="B89" s="41" t="s">
        <v>22</v>
      </c>
      <c r="C89" s="40" t="s">
        <v>300</v>
      </c>
      <c r="D89" s="40" t="s">
        <v>789</v>
      </c>
      <c r="E89" s="40" t="s">
        <v>790</v>
      </c>
      <c r="F89" s="40" t="s">
        <v>323</v>
      </c>
      <c r="G89" s="40" t="s">
        <v>791</v>
      </c>
      <c r="H89" s="40" t="s">
        <v>373</v>
      </c>
      <c r="I89" s="42">
        <v>2280000</v>
      </c>
      <c r="J89" s="103">
        <v>4.1978695950575995</v>
      </c>
      <c r="K89" s="83" t="s">
        <v>97</v>
      </c>
      <c r="L89" s="45" t="s">
        <v>325</v>
      </c>
      <c r="M89" s="43">
        <v>1.3772889500000001</v>
      </c>
      <c r="N89" s="44" t="s">
        <v>298</v>
      </c>
      <c r="O89" s="107">
        <v>4</v>
      </c>
      <c r="P89" s="108">
        <v>0</v>
      </c>
      <c r="Q89" s="107">
        <v>0</v>
      </c>
      <c r="R89" s="107">
        <v>10</v>
      </c>
      <c r="S89" s="107">
        <v>10</v>
      </c>
      <c r="T89" s="110">
        <v>10</v>
      </c>
      <c r="U89" s="110">
        <v>10</v>
      </c>
      <c r="V89" s="110">
        <f t="shared" si="2"/>
        <v>44</v>
      </c>
      <c r="W89" s="111">
        <v>25</v>
      </c>
      <c r="X89" s="111">
        <v>86</v>
      </c>
      <c r="Y89" s="111">
        <v>0</v>
      </c>
    </row>
    <row r="90" spans="1:25" ht="24" customHeight="1" x14ac:dyDescent="0.25">
      <c r="A90" s="40" t="s">
        <v>792</v>
      </c>
      <c r="B90" s="41" t="s">
        <v>22</v>
      </c>
      <c r="C90" s="40" t="s">
        <v>793</v>
      </c>
      <c r="D90" s="40" t="s">
        <v>794</v>
      </c>
      <c r="E90" s="40" t="s">
        <v>795</v>
      </c>
      <c r="F90" s="40" t="s">
        <v>796</v>
      </c>
      <c r="G90" s="40" t="s">
        <v>797</v>
      </c>
      <c r="H90" s="40" t="s">
        <v>397</v>
      </c>
      <c r="I90" s="42">
        <v>86700000</v>
      </c>
      <c r="J90" s="103">
        <v>7.9784697365394468</v>
      </c>
      <c r="K90" s="83" t="s">
        <v>132</v>
      </c>
      <c r="L90" s="45" t="s">
        <v>441</v>
      </c>
      <c r="M90" s="43">
        <v>3.7329926000000002</v>
      </c>
      <c r="N90" s="44" t="s">
        <v>411</v>
      </c>
      <c r="O90" s="107">
        <v>8</v>
      </c>
      <c r="P90" s="108">
        <v>0</v>
      </c>
      <c r="Q90" s="107">
        <v>15</v>
      </c>
      <c r="R90" s="107">
        <v>0</v>
      </c>
      <c r="S90" s="107">
        <v>0</v>
      </c>
      <c r="T90" s="110">
        <v>10</v>
      </c>
      <c r="U90" s="110">
        <v>10</v>
      </c>
      <c r="V90" s="110">
        <f t="shared" si="2"/>
        <v>43</v>
      </c>
      <c r="W90" s="111">
        <v>10</v>
      </c>
      <c r="X90" s="111">
        <v>87</v>
      </c>
      <c r="Y90" s="111">
        <v>0</v>
      </c>
    </row>
    <row r="91" spans="1:25" ht="24" customHeight="1" x14ac:dyDescent="0.25">
      <c r="A91" s="40" t="s">
        <v>391</v>
      </c>
      <c r="B91" s="41" t="s">
        <v>308</v>
      </c>
      <c r="C91" s="40" t="s">
        <v>392</v>
      </c>
      <c r="D91" s="40" t="s">
        <v>393</v>
      </c>
      <c r="E91" s="40" t="s">
        <v>394</v>
      </c>
      <c r="F91" s="40" t="s">
        <v>395</v>
      </c>
      <c r="G91" s="40" t="s">
        <v>396</v>
      </c>
      <c r="H91" s="40" t="s">
        <v>397</v>
      </c>
      <c r="I91" s="42">
        <v>10700000</v>
      </c>
      <c r="J91" s="103">
        <v>7.8498625933735067</v>
      </c>
      <c r="K91" s="83" t="s">
        <v>28</v>
      </c>
      <c r="L91" s="45" t="s">
        <v>398</v>
      </c>
      <c r="M91" s="43">
        <v>27.1</v>
      </c>
      <c r="N91" s="44" t="s">
        <v>385</v>
      </c>
      <c r="O91" s="107">
        <v>4</v>
      </c>
      <c r="P91" s="108">
        <v>4</v>
      </c>
      <c r="Q91" s="107">
        <v>15</v>
      </c>
      <c r="R91" s="109">
        <v>0</v>
      </c>
      <c r="S91" s="107">
        <v>0</v>
      </c>
      <c r="T91" s="110">
        <v>10</v>
      </c>
      <c r="U91" s="110">
        <v>10</v>
      </c>
      <c r="V91" s="110">
        <f t="shared" si="2"/>
        <v>43</v>
      </c>
      <c r="W91" s="111">
        <v>2</v>
      </c>
      <c r="X91" s="111">
        <v>88</v>
      </c>
      <c r="Y91" s="111">
        <v>0</v>
      </c>
    </row>
    <row r="92" spans="1:25" ht="38.25" x14ac:dyDescent="0.25">
      <c r="A92" s="40" t="s">
        <v>404</v>
      </c>
      <c r="B92" s="41" t="s">
        <v>308</v>
      </c>
      <c r="C92" s="40" t="s">
        <v>405</v>
      </c>
      <c r="D92" s="40" t="s">
        <v>393</v>
      </c>
      <c r="E92" s="40" t="s">
        <v>402</v>
      </c>
      <c r="F92" s="40" t="s">
        <v>394</v>
      </c>
      <c r="G92" s="40" t="s">
        <v>403</v>
      </c>
      <c r="H92" s="40" t="s">
        <v>397</v>
      </c>
      <c r="I92" s="42">
        <v>51500000</v>
      </c>
      <c r="J92" s="103">
        <v>7.8498625933735067</v>
      </c>
      <c r="K92" s="83" t="s">
        <v>28</v>
      </c>
      <c r="L92" s="45" t="s">
        <v>398</v>
      </c>
      <c r="M92" s="43">
        <v>27.1</v>
      </c>
      <c r="N92" s="44" t="s">
        <v>385</v>
      </c>
      <c r="O92" s="107">
        <v>4</v>
      </c>
      <c r="P92" s="108">
        <v>4</v>
      </c>
      <c r="Q92" s="107">
        <v>15</v>
      </c>
      <c r="R92" s="109">
        <v>0</v>
      </c>
      <c r="S92" s="107">
        <v>0</v>
      </c>
      <c r="T92" s="110">
        <v>10</v>
      </c>
      <c r="U92" s="110">
        <v>10</v>
      </c>
      <c r="V92" s="110">
        <f t="shared" si="2"/>
        <v>43</v>
      </c>
      <c r="W92" s="111">
        <v>3</v>
      </c>
      <c r="X92" s="111">
        <v>89</v>
      </c>
      <c r="Y92" s="111">
        <v>100</v>
      </c>
    </row>
    <row r="93" spans="1:25" ht="24" customHeight="1" x14ac:dyDescent="0.25">
      <c r="A93" s="40" t="s">
        <v>399</v>
      </c>
      <c r="B93" s="41" t="s">
        <v>308</v>
      </c>
      <c r="C93" s="40" t="s">
        <v>400</v>
      </c>
      <c r="D93" s="40" t="s">
        <v>393</v>
      </c>
      <c r="E93" s="40" t="s">
        <v>401</v>
      </c>
      <c r="F93" s="40" t="s">
        <v>402</v>
      </c>
      <c r="G93" s="40" t="s">
        <v>403</v>
      </c>
      <c r="H93" s="40" t="s">
        <v>397</v>
      </c>
      <c r="I93" s="42">
        <v>381225000</v>
      </c>
      <c r="J93" s="103">
        <v>7.8498625933735067</v>
      </c>
      <c r="K93" s="83" t="s">
        <v>28</v>
      </c>
      <c r="L93" s="45" t="s">
        <v>398</v>
      </c>
      <c r="M93" s="43">
        <v>27.1</v>
      </c>
      <c r="N93" s="44" t="s">
        <v>385</v>
      </c>
      <c r="O93" s="107">
        <v>4</v>
      </c>
      <c r="P93" s="108">
        <v>4</v>
      </c>
      <c r="Q93" s="107">
        <v>15</v>
      </c>
      <c r="R93" s="109">
        <v>0</v>
      </c>
      <c r="S93" s="107">
        <v>0</v>
      </c>
      <c r="T93" s="110">
        <v>10</v>
      </c>
      <c r="U93" s="110">
        <v>10</v>
      </c>
      <c r="V93" s="110">
        <f t="shared" si="2"/>
        <v>43</v>
      </c>
      <c r="W93" s="111">
        <v>4</v>
      </c>
      <c r="X93" s="111">
        <v>90</v>
      </c>
      <c r="Y93" s="111">
        <v>0</v>
      </c>
    </row>
    <row r="94" spans="1:25" ht="24" customHeight="1" x14ac:dyDescent="0.25">
      <c r="A94" s="40" t="s">
        <v>798</v>
      </c>
      <c r="B94" s="41" t="s">
        <v>22</v>
      </c>
      <c r="C94" s="40" t="s">
        <v>300</v>
      </c>
      <c r="D94" s="40" t="s">
        <v>799</v>
      </c>
      <c r="E94" s="40" t="s">
        <v>388</v>
      </c>
      <c r="F94" s="40" t="s">
        <v>800</v>
      </c>
      <c r="G94" s="40" t="s">
        <v>773</v>
      </c>
      <c r="H94" s="40" t="s">
        <v>373</v>
      </c>
      <c r="I94" s="42">
        <v>8778000</v>
      </c>
      <c r="J94" s="103">
        <v>4.6249905832345419</v>
      </c>
      <c r="K94" s="83" t="s">
        <v>28</v>
      </c>
      <c r="L94" s="45" t="s">
        <v>384</v>
      </c>
      <c r="M94" s="43">
        <v>3.6349057500000002</v>
      </c>
      <c r="N94" s="44" t="s">
        <v>298</v>
      </c>
      <c r="O94" s="107">
        <v>4</v>
      </c>
      <c r="P94" s="108">
        <v>4</v>
      </c>
      <c r="Q94" s="107">
        <v>15</v>
      </c>
      <c r="R94" s="107">
        <v>0</v>
      </c>
      <c r="S94" s="107">
        <v>0</v>
      </c>
      <c r="T94" s="110">
        <v>10</v>
      </c>
      <c r="U94" s="110">
        <v>10</v>
      </c>
      <c r="V94" s="110">
        <f t="shared" si="2"/>
        <v>43</v>
      </c>
      <c r="W94" s="111">
        <v>7</v>
      </c>
      <c r="X94" s="111">
        <v>91</v>
      </c>
      <c r="Y94" s="111">
        <v>0</v>
      </c>
    </row>
    <row r="95" spans="1:25" ht="38.25" x14ac:dyDescent="0.25">
      <c r="A95" s="40" t="s">
        <v>801</v>
      </c>
      <c r="B95" s="41" t="s">
        <v>22</v>
      </c>
      <c r="C95" s="40" t="s">
        <v>300</v>
      </c>
      <c r="D95" s="40" t="s">
        <v>802</v>
      </c>
      <c r="E95" s="40" t="s">
        <v>803</v>
      </c>
      <c r="F95" s="40" t="s">
        <v>557</v>
      </c>
      <c r="G95" s="40" t="s">
        <v>804</v>
      </c>
      <c r="H95" s="40" t="s">
        <v>373</v>
      </c>
      <c r="I95" s="42">
        <v>19494000</v>
      </c>
      <c r="J95" s="103">
        <v>2.4133968675128292</v>
      </c>
      <c r="K95" s="83" t="s">
        <v>28</v>
      </c>
      <c r="L95" s="45" t="s">
        <v>33</v>
      </c>
      <c r="M95" s="43">
        <v>26.460332709999999</v>
      </c>
      <c r="N95" s="44" t="s">
        <v>411</v>
      </c>
      <c r="O95" s="107">
        <v>0</v>
      </c>
      <c r="P95" s="108">
        <v>8</v>
      </c>
      <c r="Q95" s="107">
        <v>15</v>
      </c>
      <c r="R95" s="107">
        <v>0</v>
      </c>
      <c r="S95" s="107">
        <v>0</v>
      </c>
      <c r="T95" s="110">
        <v>10</v>
      </c>
      <c r="U95" s="110">
        <v>10</v>
      </c>
      <c r="V95" s="110">
        <f t="shared" si="2"/>
        <v>43</v>
      </c>
      <c r="W95" s="111">
        <v>6</v>
      </c>
      <c r="X95" s="111">
        <v>92</v>
      </c>
      <c r="Y95" s="111">
        <v>0</v>
      </c>
    </row>
    <row r="96" spans="1:25" ht="24" customHeight="1" x14ac:dyDescent="0.25">
      <c r="A96" s="40" t="s">
        <v>500</v>
      </c>
      <c r="B96" s="41" t="s">
        <v>292</v>
      </c>
      <c r="C96" s="40" t="s">
        <v>300</v>
      </c>
      <c r="D96" s="40" t="s">
        <v>501</v>
      </c>
      <c r="E96" s="40" t="s">
        <v>111</v>
      </c>
      <c r="F96" s="40" t="s">
        <v>502</v>
      </c>
      <c r="G96" s="40" t="s">
        <v>503</v>
      </c>
      <c r="H96" s="40" t="s">
        <v>373</v>
      </c>
      <c r="I96" s="42">
        <v>16416000</v>
      </c>
      <c r="J96" s="103">
        <v>12.926642693304409</v>
      </c>
      <c r="K96" s="83" t="s">
        <v>97</v>
      </c>
      <c r="L96" s="45" t="s">
        <v>306</v>
      </c>
      <c r="M96" s="43">
        <v>6.3348395200000001</v>
      </c>
      <c r="N96" s="44" t="s">
        <v>411</v>
      </c>
      <c r="O96" s="107">
        <v>12</v>
      </c>
      <c r="P96" s="108">
        <v>10</v>
      </c>
      <c r="Q96" s="107">
        <v>0</v>
      </c>
      <c r="R96" s="109">
        <v>0</v>
      </c>
      <c r="S96" s="107">
        <v>0</v>
      </c>
      <c r="T96" s="110">
        <v>10</v>
      </c>
      <c r="U96" s="110">
        <v>10</v>
      </c>
      <c r="V96" s="110">
        <f t="shared" si="2"/>
        <v>42</v>
      </c>
      <c r="W96" s="111">
        <v>9</v>
      </c>
      <c r="X96" s="111">
        <v>93</v>
      </c>
      <c r="Y96" s="111">
        <v>0</v>
      </c>
    </row>
    <row r="97" spans="1:25" ht="51" x14ac:dyDescent="0.25">
      <c r="A97" s="40" t="s">
        <v>805</v>
      </c>
      <c r="B97" s="41" t="s">
        <v>22</v>
      </c>
      <c r="C97" s="40" t="s">
        <v>300</v>
      </c>
      <c r="D97" s="40" t="s">
        <v>806</v>
      </c>
      <c r="E97" s="40" t="s">
        <v>673</v>
      </c>
      <c r="F97" s="40" t="s">
        <v>807</v>
      </c>
      <c r="G97" s="40" t="s">
        <v>808</v>
      </c>
      <c r="H97" s="40" t="s">
        <v>373</v>
      </c>
      <c r="I97" s="42">
        <v>798000</v>
      </c>
      <c r="J97" s="103">
        <v>7.7892209999999995</v>
      </c>
      <c r="K97" s="83" t="s">
        <v>132</v>
      </c>
      <c r="L97" s="45" t="s">
        <v>441</v>
      </c>
      <c r="M97" s="43">
        <v>0.29684217000000002</v>
      </c>
      <c r="N97" s="44" t="s">
        <v>298</v>
      </c>
      <c r="O97" s="107">
        <v>12</v>
      </c>
      <c r="P97" s="108">
        <v>10</v>
      </c>
      <c r="Q97" s="107">
        <v>0</v>
      </c>
      <c r="R97" s="107">
        <v>0</v>
      </c>
      <c r="S97" s="107">
        <v>0</v>
      </c>
      <c r="T97" s="110">
        <v>10</v>
      </c>
      <c r="U97" s="110">
        <v>10</v>
      </c>
      <c r="V97" s="110">
        <f t="shared" si="2"/>
        <v>42</v>
      </c>
      <c r="W97" s="111">
        <v>11</v>
      </c>
      <c r="X97" s="111">
        <v>94</v>
      </c>
      <c r="Y97" s="111">
        <v>0</v>
      </c>
    </row>
    <row r="98" spans="1:25" ht="51" x14ac:dyDescent="0.25">
      <c r="A98" s="40" t="s">
        <v>809</v>
      </c>
      <c r="B98" s="41" t="s">
        <v>22</v>
      </c>
      <c r="C98" s="40" t="s">
        <v>300</v>
      </c>
      <c r="D98" s="40" t="s">
        <v>810</v>
      </c>
      <c r="E98" s="40" t="s">
        <v>811</v>
      </c>
      <c r="F98" s="40" t="s">
        <v>812</v>
      </c>
      <c r="G98" s="40" t="s">
        <v>813</v>
      </c>
      <c r="H98" s="40" t="s">
        <v>305</v>
      </c>
      <c r="I98" s="42">
        <v>4928000</v>
      </c>
      <c r="J98" s="103">
        <v>7.6309649681095237</v>
      </c>
      <c r="K98" s="83" t="s">
        <v>132</v>
      </c>
      <c r="L98" s="45" t="s">
        <v>441</v>
      </c>
      <c r="M98" s="43">
        <v>0.66426158999999996</v>
      </c>
      <c r="N98" s="44" t="s">
        <v>298</v>
      </c>
      <c r="O98" s="107">
        <v>8</v>
      </c>
      <c r="P98" s="108">
        <v>4</v>
      </c>
      <c r="Q98" s="107">
        <v>0</v>
      </c>
      <c r="R98" s="107">
        <v>10</v>
      </c>
      <c r="S98" s="107">
        <v>0</v>
      </c>
      <c r="T98" s="110">
        <v>10</v>
      </c>
      <c r="U98" s="110">
        <v>10</v>
      </c>
      <c r="V98" s="110">
        <f t="shared" si="2"/>
        <v>42</v>
      </c>
      <c r="W98" s="111">
        <v>12</v>
      </c>
      <c r="X98" s="111">
        <v>95</v>
      </c>
      <c r="Y98" s="111">
        <v>0</v>
      </c>
    </row>
    <row r="99" spans="1:25" ht="24" customHeight="1" x14ac:dyDescent="0.25">
      <c r="A99" s="40" t="s">
        <v>814</v>
      </c>
      <c r="B99" s="41" t="s">
        <v>22</v>
      </c>
      <c r="C99" s="40" t="s">
        <v>300</v>
      </c>
      <c r="D99" s="40" t="s">
        <v>815</v>
      </c>
      <c r="E99" s="40" t="s">
        <v>816</v>
      </c>
      <c r="F99" s="40" t="s">
        <v>402</v>
      </c>
      <c r="G99" s="40" t="s">
        <v>817</v>
      </c>
      <c r="H99" s="40" t="s">
        <v>397</v>
      </c>
      <c r="I99" s="42">
        <v>3658000</v>
      </c>
      <c r="J99" s="103">
        <v>7.1603405523954757</v>
      </c>
      <c r="K99" s="83" t="s">
        <v>28</v>
      </c>
      <c r="L99" s="45" t="s">
        <v>398</v>
      </c>
      <c r="M99" s="43">
        <v>0.82756010000000002</v>
      </c>
      <c r="N99" s="44" t="s">
        <v>298</v>
      </c>
      <c r="O99" s="107">
        <v>4</v>
      </c>
      <c r="P99" s="108">
        <v>8</v>
      </c>
      <c r="Q99" s="107">
        <v>0</v>
      </c>
      <c r="R99" s="107">
        <v>0</v>
      </c>
      <c r="S99" s="107">
        <v>10</v>
      </c>
      <c r="T99" s="110">
        <v>10</v>
      </c>
      <c r="U99" s="110">
        <v>10</v>
      </c>
      <c r="V99" s="110">
        <f t="shared" ref="V99:V130" si="3">O99+P99+Q99+R99+S99+T99+U99</f>
        <v>42</v>
      </c>
      <c r="W99" s="111">
        <v>5</v>
      </c>
      <c r="X99" s="111">
        <v>96</v>
      </c>
      <c r="Y99" s="111">
        <v>0</v>
      </c>
    </row>
    <row r="100" spans="1:25" ht="24" customHeight="1" x14ac:dyDescent="0.25">
      <c r="A100" s="40" t="s">
        <v>613</v>
      </c>
      <c r="B100" s="41" t="s">
        <v>292</v>
      </c>
      <c r="C100" s="40" t="s">
        <v>300</v>
      </c>
      <c r="D100" s="40" t="s">
        <v>546</v>
      </c>
      <c r="E100" s="40" t="s">
        <v>117</v>
      </c>
      <c r="F100" s="40" t="s">
        <v>614</v>
      </c>
      <c r="G100" s="40" t="s">
        <v>615</v>
      </c>
      <c r="H100" s="40" t="s">
        <v>373</v>
      </c>
      <c r="I100" s="42">
        <v>8094000</v>
      </c>
      <c r="J100" s="103">
        <v>5.152228265069648</v>
      </c>
      <c r="K100" s="83" t="s">
        <v>238</v>
      </c>
      <c r="L100" s="45" t="s">
        <v>314</v>
      </c>
      <c r="M100" s="43">
        <v>3.0652816600000001</v>
      </c>
      <c r="N100" s="44" t="s">
        <v>411</v>
      </c>
      <c r="O100" s="107">
        <v>0</v>
      </c>
      <c r="P100" s="108">
        <v>10</v>
      </c>
      <c r="Q100" s="107">
        <v>0</v>
      </c>
      <c r="R100" s="109">
        <v>10</v>
      </c>
      <c r="S100" s="107">
        <v>0</v>
      </c>
      <c r="T100" s="110">
        <v>10</v>
      </c>
      <c r="U100" s="110">
        <v>10</v>
      </c>
      <c r="V100" s="110">
        <f t="shared" si="3"/>
        <v>40</v>
      </c>
      <c r="W100" s="111">
        <v>6</v>
      </c>
      <c r="X100" s="111">
        <v>97</v>
      </c>
      <c r="Y100" s="111">
        <v>0</v>
      </c>
    </row>
    <row r="101" spans="1:25" ht="24" customHeight="1" x14ac:dyDescent="0.25">
      <c r="A101" s="40" t="s">
        <v>818</v>
      </c>
      <c r="B101" s="41" t="s">
        <v>22</v>
      </c>
      <c r="C101" s="40" t="s">
        <v>300</v>
      </c>
      <c r="D101" s="40" t="s">
        <v>819</v>
      </c>
      <c r="E101" s="40" t="s">
        <v>820</v>
      </c>
      <c r="F101" s="40" t="s">
        <v>723</v>
      </c>
      <c r="G101" s="40" t="s">
        <v>821</v>
      </c>
      <c r="H101" s="40" t="s">
        <v>373</v>
      </c>
      <c r="I101" s="42">
        <v>3648000</v>
      </c>
      <c r="J101" s="103">
        <v>4.5927331244317395</v>
      </c>
      <c r="K101" s="83" t="s">
        <v>97</v>
      </c>
      <c r="L101" s="45" t="s">
        <v>325</v>
      </c>
      <c r="M101" s="43">
        <v>1.51648699</v>
      </c>
      <c r="N101" s="44" t="s">
        <v>298</v>
      </c>
      <c r="O101" s="107">
        <v>4</v>
      </c>
      <c r="P101" s="108">
        <v>6</v>
      </c>
      <c r="Q101" s="107">
        <v>0</v>
      </c>
      <c r="R101" s="107">
        <v>10</v>
      </c>
      <c r="S101" s="107">
        <v>10</v>
      </c>
      <c r="T101" s="110">
        <v>10</v>
      </c>
      <c r="U101" s="110">
        <v>0</v>
      </c>
      <c r="V101" s="110">
        <f t="shared" si="3"/>
        <v>40</v>
      </c>
      <c r="W101" s="111">
        <v>27</v>
      </c>
      <c r="X101" s="111">
        <v>98</v>
      </c>
      <c r="Y101" s="111">
        <v>0</v>
      </c>
    </row>
    <row r="102" spans="1:25" ht="24" customHeight="1" x14ac:dyDescent="0.25">
      <c r="A102" s="40" t="s">
        <v>533</v>
      </c>
      <c r="B102" s="41" t="s">
        <v>292</v>
      </c>
      <c r="C102" s="40" t="s">
        <v>300</v>
      </c>
      <c r="D102" s="40" t="s">
        <v>534</v>
      </c>
      <c r="E102" s="40" t="s">
        <v>535</v>
      </c>
      <c r="F102" s="40" t="s">
        <v>300</v>
      </c>
      <c r="G102" s="40" t="s">
        <v>536</v>
      </c>
      <c r="H102" s="40" t="s">
        <v>353</v>
      </c>
      <c r="I102" s="42">
        <v>775000</v>
      </c>
      <c r="J102" s="103">
        <v>9.5557542597265837</v>
      </c>
      <c r="K102" s="83" t="s">
        <v>97</v>
      </c>
      <c r="L102" s="45" t="s">
        <v>306</v>
      </c>
      <c r="M102" s="43">
        <v>0.5</v>
      </c>
      <c r="N102" s="44" t="s">
        <v>298</v>
      </c>
      <c r="O102" s="107">
        <v>4</v>
      </c>
      <c r="P102" s="108">
        <v>10</v>
      </c>
      <c r="Q102" s="107">
        <v>15</v>
      </c>
      <c r="R102" s="109">
        <v>0</v>
      </c>
      <c r="S102" s="107">
        <v>0</v>
      </c>
      <c r="T102" s="110">
        <v>10</v>
      </c>
      <c r="U102" s="110">
        <v>0</v>
      </c>
      <c r="V102" s="110">
        <f t="shared" si="3"/>
        <v>39</v>
      </c>
      <c r="W102" s="111">
        <v>11</v>
      </c>
      <c r="X102" s="111">
        <v>99</v>
      </c>
      <c r="Y102" s="111">
        <v>0</v>
      </c>
    </row>
    <row r="103" spans="1:25" ht="24" customHeight="1" x14ac:dyDescent="0.25">
      <c r="A103" s="40" t="s">
        <v>541</v>
      </c>
      <c r="B103" s="41" t="s">
        <v>292</v>
      </c>
      <c r="C103" s="40" t="s">
        <v>542</v>
      </c>
      <c r="D103" s="40" t="s">
        <v>496</v>
      </c>
      <c r="E103" s="40" t="s">
        <v>543</v>
      </c>
      <c r="F103" s="40" t="s">
        <v>497</v>
      </c>
      <c r="G103" s="40" t="s">
        <v>544</v>
      </c>
      <c r="H103" s="40" t="s">
        <v>305</v>
      </c>
      <c r="I103" s="42">
        <v>29511000</v>
      </c>
      <c r="J103" s="103">
        <v>9.0589252697751235</v>
      </c>
      <c r="K103" s="83" t="s">
        <v>97</v>
      </c>
      <c r="L103" s="45" t="s">
        <v>306</v>
      </c>
      <c r="M103" s="43">
        <v>1.50427803</v>
      </c>
      <c r="N103" s="44" t="s">
        <v>298</v>
      </c>
      <c r="O103" s="107">
        <v>0</v>
      </c>
      <c r="P103" s="108">
        <v>4</v>
      </c>
      <c r="Q103" s="107">
        <v>15</v>
      </c>
      <c r="R103" s="109">
        <v>10</v>
      </c>
      <c r="S103" s="107">
        <v>0</v>
      </c>
      <c r="T103" s="110">
        <v>10</v>
      </c>
      <c r="U103" s="110">
        <v>0</v>
      </c>
      <c r="V103" s="110">
        <f t="shared" si="3"/>
        <v>39</v>
      </c>
      <c r="W103" s="111">
        <v>6</v>
      </c>
      <c r="X103" s="111">
        <v>100</v>
      </c>
      <c r="Y103" s="111">
        <v>0</v>
      </c>
    </row>
    <row r="104" spans="1:25" ht="24" customHeight="1" x14ac:dyDescent="0.25">
      <c r="A104" s="40" t="s">
        <v>518</v>
      </c>
      <c r="B104" s="41" t="s">
        <v>308</v>
      </c>
      <c r="C104" s="40" t="s">
        <v>300</v>
      </c>
      <c r="D104" s="40" t="s">
        <v>519</v>
      </c>
      <c r="E104" s="40" t="s">
        <v>370</v>
      </c>
      <c r="F104" s="40" t="s">
        <v>388</v>
      </c>
      <c r="G104" s="40" t="s">
        <v>520</v>
      </c>
      <c r="H104" s="40" t="s">
        <v>373</v>
      </c>
      <c r="I104" s="42">
        <v>22537000</v>
      </c>
      <c r="J104" s="103">
        <v>7.1360511429704285</v>
      </c>
      <c r="K104" s="83" t="s">
        <v>28</v>
      </c>
      <c r="L104" s="45" t="s">
        <v>27</v>
      </c>
      <c r="M104" s="43">
        <v>12.23589847</v>
      </c>
      <c r="N104" s="44" t="s">
        <v>385</v>
      </c>
      <c r="O104" s="107">
        <v>4</v>
      </c>
      <c r="P104" s="108">
        <v>10</v>
      </c>
      <c r="Q104" s="107">
        <v>15</v>
      </c>
      <c r="R104" s="109">
        <v>0</v>
      </c>
      <c r="S104" s="107">
        <v>10</v>
      </c>
      <c r="T104" s="110">
        <v>0</v>
      </c>
      <c r="U104" s="110">
        <v>0</v>
      </c>
      <c r="V104" s="110">
        <f t="shared" si="3"/>
        <v>39</v>
      </c>
      <c r="W104" s="111">
        <v>11</v>
      </c>
      <c r="X104" s="111">
        <v>101</v>
      </c>
      <c r="Y104" s="111">
        <v>0</v>
      </c>
    </row>
    <row r="105" spans="1:25" ht="51" x14ac:dyDescent="0.25">
      <c r="A105" s="40" t="s">
        <v>581</v>
      </c>
      <c r="B105" s="41" t="s">
        <v>308</v>
      </c>
      <c r="C105" s="40" t="s">
        <v>300</v>
      </c>
      <c r="D105" s="40" t="s">
        <v>387</v>
      </c>
      <c r="E105" s="40" t="s">
        <v>389</v>
      </c>
      <c r="F105" s="40" t="s">
        <v>370</v>
      </c>
      <c r="G105" s="40" t="s">
        <v>582</v>
      </c>
      <c r="H105" s="40" t="s">
        <v>297</v>
      </c>
      <c r="I105" s="42">
        <v>66030000</v>
      </c>
      <c r="J105" s="103">
        <v>6.6155744755457935</v>
      </c>
      <c r="K105" s="83" t="s">
        <v>28</v>
      </c>
      <c r="L105" s="45" t="s">
        <v>27</v>
      </c>
      <c r="M105" s="43">
        <v>11.4140675</v>
      </c>
      <c r="N105" s="44" t="s">
        <v>385</v>
      </c>
      <c r="O105" s="107">
        <v>4</v>
      </c>
      <c r="P105" s="108">
        <v>10</v>
      </c>
      <c r="Q105" s="107">
        <v>15</v>
      </c>
      <c r="R105" s="109">
        <v>10</v>
      </c>
      <c r="S105" s="107">
        <v>0</v>
      </c>
      <c r="T105" s="110">
        <v>0</v>
      </c>
      <c r="U105" s="110">
        <v>0</v>
      </c>
      <c r="V105" s="110">
        <f t="shared" si="3"/>
        <v>39</v>
      </c>
      <c r="W105" s="111">
        <v>12</v>
      </c>
      <c r="X105" s="111">
        <v>102</v>
      </c>
      <c r="Y105" s="111">
        <v>0</v>
      </c>
    </row>
    <row r="106" spans="1:25" ht="24" customHeight="1" x14ac:dyDescent="0.25">
      <c r="A106" s="40" t="s">
        <v>822</v>
      </c>
      <c r="B106" s="41" t="s">
        <v>22</v>
      </c>
      <c r="C106" s="40" t="s">
        <v>300</v>
      </c>
      <c r="D106" s="40" t="s">
        <v>823</v>
      </c>
      <c r="E106" s="40" t="s">
        <v>824</v>
      </c>
      <c r="F106" s="40" t="s">
        <v>388</v>
      </c>
      <c r="G106" s="40" t="s">
        <v>773</v>
      </c>
      <c r="H106" s="40" t="s">
        <v>373</v>
      </c>
      <c r="I106" s="42">
        <v>5928000</v>
      </c>
      <c r="J106" s="103">
        <v>3.1037122895485965</v>
      </c>
      <c r="K106" s="83" t="s">
        <v>28</v>
      </c>
      <c r="L106" s="45" t="s">
        <v>384</v>
      </c>
      <c r="M106" s="43">
        <v>2.45302832</v>
      </c>
      <c r="N106" s="44" t="s">
        <v>298</v>
      </c>
      <c r="O106" s="107">
        <v>0</v>
      </c>
      <c r="P106" s="108">
        <v>4</v>
      </c>
      <c r="Q106" s="107">
        <v>15</v>
      </c>
      <c r="R106" s="107">
        <v>0</v>
      </c>
      <c r="S106" s="107">
        <v>0</v>
      </c>
      <c r="T106" s="110">
        <v>10</v>
      </c>
      <c r="U106" s="110">
        <v>10</v>
      </c>
      <c r="V106" s="110">
        <f t="shared" si="3"/>
        <v>39</v>
      </c>
      <c r="W106" s="111">
        <v>8</v>
      </c>
      <c r="X106" s="111">
        <v>103</v>
      </c>
      <c r="Y106" s="111">
        <v>0</v>
      </c>
    </row>
    <row r="107" spans="1:25" ht="24" customHeight="1" x14ac:dyDescent="0.25">
      <c r="A107" s="40" t="s">
        <v>406</v>
      </c>
      <c r="B107" s="41" t="s">
        <v>292</v>
      </c>
      <c r="C107" s="40" t="s">
        <v>407</v>
      </c>
      <c r="D107" s="40" t="s">
        <v>408</v>
      </c>
      <c r="E107" s="40" t="s">
        <v>409</v>
      </c>
      <c r="F107" s="40" t="s">
        <v>410</v>
      </c>
      <c r="G107" s="40" t="s">
        <v>378</v>
      </c>
      <c r="H107" s="40" t="s">
        <v>373</v>
      </c>
      <c r="I107" s="42">
        <v>19835000</v>
      </c>
      <c r="J107" s="103">
        <v>7.3266971508195056</v>
      </c>
      <c r="K107" s="83" t="s">
        <v>28</v>
      </c>
      <c r="L107" s="45" t="s">
        <v>398</v>
      </c>
      <c r="M107" s="43">
        <v>4.9503109199999997</v>
      </c>
      <c r="N107" s="44" t="s">
        <v>411</v>
      </c>
      <c r="O107" s="107">
        <v>8</v>
      </c>
      <c r="P107" s="108">
        <v>0</v>
      </c>
      <c r="Q107" s="107">
        <v>0</v>
      </c>
      <c r="R107" s="109">
        <v>0</v>
      </c>
      <c r="S107" s="107">
        <v>10</v>
      </c>
      <c r="T107" s="110">
        <v>10</v>
      </c>
      <c r="U107" s="110">
        <v>10</v>
      </c>
      <c r="V107" s="110">
        <f t="shared" si="3"/>
        <v>38</v>
      </c>
      <c r="W107" s="111">
        <v>6</v>
      </c>
      <c r="X107" s="111">
        <v>104</v>
      </c>
      <c r="Y107" s="111">
        <v>0</v>
      </c>
    </row>
    <row r="108" spans="1:25" ht="63.75" x14ac:dyDescent="0.25">
      <c r="A108" s="40" t="s">
        <v>825</v>
      </c>
      <c r="B108" s="41" t="s">
        <v>22</v>
      </c>
      <c r="C108" s="40" t="s">
        <v>300</v>
      </c>
      <c r="D108" s="40" t="s">
        <v>826</v>
      </c>
      <c r="E108" s="40" t="s">
        <v>827</v>
      </c>
      <c r="F108" s="40" t="s">
        <v>828</v>
      </c>
      <c r="G108" s="40" t="s">
        <v>829</v>
      </c>
      <c r="H108" s="40" t="s">
        <v>647</v>
      </c>
      <c r="I108" s="42">
        <v>11395000</v>
      </c>
      <c r="J108" s="103">
        <v>6.7538278771350369</v>
      </c>
      <c r="K108" s="83" t="s">
        <v>28</v>
      </c>
      <c r="L108" s="45" t="s">
        <v>50</v>
      </c>
      <c r="M108" s="43">
        <v>1.27062999</v>
      </c>
      <c r="N108" s="44" t="s">
        <v>298</v>
      </c>
      <c r="O108" s="107">
        <v>8</v>
      </c>
      <c r="P108" s="108">
        <v>0</v>
      </c>
      <c r="Q108" s="107">
        <v>0</v>
      </c>
      <c r="R108" s="107">
        <v>10</v>
      </c>
      <c r="S108" s="107">
        <v>0</v>
      </c>
      <c r="T108" s="110">
        <v>10</v>
      </c>
      <c r="U108" s="110">
        <v>10</v>
      </c>
      <c r="V108" s="110">
        <f t="shared" si="3"/>
        <v>38</v>
      </c>
      <c r="W108" s="111">
        <v>18</v>
      </c>
      <c r="X108" s="111">
        <v>105</v>
      </c>
      <c r="Y108" s="111">
        <v>0</v>
      </c>
    </row>
    <row r="109" spans="1:25" ht="38.25" x14ac:dyDescent="0.25">
      <c r="A109" s="40" t="s">
        <v>595</v>
      </c>
      <c r="B109" s="41" t="s">
        <v>292</v>
      </c>
      <c r="C109" s="40" t="s">
        <v>300</v>
      </c>
      <c r="D109" s="40" t="s">
        <v>596</v>
      </c>
      <c r="E109" s="40" t="s">
        <v>597</v>
      </c>
      <c r="F109" s="40" t="s">
        <v>598</v>
      </c>
      <c r="G109" s="40" t="s">
        <v>599</v>
      </c>
      <c r="H109" s="40" t="s">
        <v>373</v>
      </c>
      <c r="I109" s="42">
        <v>20520000</v>
      </c>
      <c r="J109" s="103">
        <v>4.1525547318058385</v>
      </c>
      <c r="K109" s="83" t="s">
        <v>132</v>
      </c>
      <c r="L109" s="45" t="s">
        <v>306</v>
      </c>
      <c r="M109" s="43">
        <v>7.8670209199999999</v>
      </c>
      <c r="N109" s="44" t="s">
        <v>411</v>
      </c>
      <c r="O109" s="107">
        <v>4</v>
      </c>
      <c r="P109" s="108">
        <v>4</v>
      </c>
      <c r="Q109" s="107">
        <v>0</v>
      </c>
      <c r="R109" s="109">
        <v>0</v>
      </c>
      <c r="S109" s="107">
        <v>10</v>
      </c>
      <c r="T109" s="110">
        <v>10</v>
      </c>
      <c r="U109" s="110">
        <v>10</v>
      </c>
      <c r="V109" s="110">
        <f t="shared" si="3"/>
        <v>38</v>
      </c>
      <c r="W109" s="111">
        <v>16</v>
      </c>
      <c r="X109" s="111">
        <v>106</v>
      </c>
      <c r="Y109" s="111">
        <v>0</v>
      </c>
    </row>
    <row r="110" spans="1:25" ht="24" customHeight="1" x14ac:dyDescent="0.25">
      <c r="A110" s="40" t="s">
        <v>830</v>
      </c>
      <c r="B110" s="41" t="s">
        <v>22</v>
      </c>
      <c r="C110" s="40" t="s">
        <v>300</v>
      </c>
      <c r="D110" s="40" t="s">
        <v>831</v>
      </c>
      <c r="E110" s="40" t="s">
        <v>117</v>
      </c>
      <c r="F110" s="40" t="s">
        <v>832</v>
      </c>
      <c r="G110" s="40" t="s">
        <v>833</v>
      </c>
      <c r="H110" s="40" t="s">
        <v>373</v>
      </c>
      <c r="I110" s="42">
        <v>10602000</v>
      </c>
      <c r="J110" s="103">
        <v>6.7412813554563744</v>
      </c>
      <c r="K110" s="83" t="s">
        <v>28</v>
      </c>
      <c r="L110" s="45" t="s">
        <v>513</v>
      </c>
      <c r="M110" s="43">
        <v>4.1364561899999996</v>
      </c>
      <c r="N110" s="44" t="s">
        <v>298</v>
      </c>
      <c r="O110" s="107">
        <v>8</v>
      </c>
      <c r="P110" s="108">
        <v>8</v>
      </c>
      <c r="Q110" s="107">
        <v>0</v>
      </c>
      <c r="R110" s="107">
        <v>0</v>
      </c>
      <c r="S110" s="107">
        <v>0</v>
      </c>
      <c r="T110" s="110">
        <v>10</v>
      </c>
      <c r="U110" s="110">
        <v>10</v>
      </c>
      <c r="V110" s="110">
        <f t="shared" si="3"/>
        <v>36</v>
      </c>
      <c r="W110" s="111">
        <v>4</v>
      </c>
      <c r="X110" s="111">
        <v>107</v>
      </c>
      <c r="Y110" s="111">
        <v>0</v>
      </c>
    </row>
    <row r="111" spans="1:25" ht="25.5" x14ac:dyDescent="0.25">
      <c r="A111" s="40" t="s">
        <v>477</v>
      </c>
      <c r="B111" s="41" t="s">
        <v>308</v>
      </c>
      <c r="C111" s="40" t="s">
        <v>300</v>
      </c>
      <c r="D111" s="40" t="s">
        <v>478</v>
      </c>
      <c r="E111" s="40" t="s">
        <v>111</v>
      </c>
      <c r="F111" s="40" t="s">
        <v>300</v>
      </c>
      <c r="G111" s="40" t="s">
        <v>479</v>
      </c>
      <c r="H111" s="40" t="s">
        <v>313</v>
      </c>
      <c r="I111" s="42">
        <v>6210000</v>
      </c>
      <c r="J111" s="103">
        <v>7.3561087231871092</v>
      </c>
      <c r="K111" s="83" t="s">
        <v>28</v>
      </c>
      <c r="L111" s="45" t="s">
        <v>50</v>
      </c>
      <c r="M111" s="43">
        <v>2</v>
      </c>
      <c r="N111" s="44" t="s">
        <v>315</v>
      </c>
      <c r="O111" s="107">
        <v>0</v>
      </c>
      <c r="P111" s="108">
        <v>10</v>
      </c>
      <c r="Q111" s="107">
        <v>15</v>
      </c>
      <c r="R111" s="109">
        <v>0</v>
      </c>
      <c r="S111" s="107">
        <v>0</v>
      </c>
      <c r="T111" s="110">
        <v>10</v>
      </c>
      <c r="U111" s="110">
        <v>0</v>
      </c>
      <c r="V111" s="110">
        <f t="shared" si="3"/>
        <v>35</v>
      </c>
      <c r="W111" s="111">
        <v>16</v>
      </c>
      <c r="X111" s="111">
        <v>108</v>
      </c>
      <c r="Y111" s="111">
        <v>0</v>
      </c>
    </row>
    <row r="112" spans="1:25" ht="51" x14ac:dyDescent="0.25">
      <c r="A112" s="40" t="s">
        <v>834</v>
      </c>
      <c r="B112" s="41" t="s">
        <v>22</v>
      </c>
      <c r="C112" s="40" t="s">
        <v>300</v>
      </c>
      <c r="D112" s="40" t="s">
        <v>835</v>
      </c>
      <c r="E112" s="40" t="s">
        <v>415</v>
      </c>
      <c r="F112" s="40" t="s">
        <v>323</v>
      </c>
      <c r="G112" s="40" t="s">
        <v>836</v>
      </c>
      <c r="H112" s="40" t="s">
        <v>373</v>
      </c>
      <c r="I112" s="42">
        <v>7638000</v>
      </c>
      <c r="J112" s="103">
        <v>6.4577635026548164</v>
      </c>
      <c r="K112" s="83" t="s">
        <v>97</v>
      </c>
      <c r="L112" s="45" t="s">
        <v>325</v>
      </c>
      <c r="M112" s="43">
        <v>2.5865250199999998</v>
      </c>
      <c r="N112" s="44" t="s">
        <v>298</v>
      </c>
      <c r="O112" s="107">
        <v>0</v>
      </c>
      <c r="P112" s="108">
        <v>10</v>
      </c>
      <c r="Q112" s="107">
        <v>15</v>
      </c>
      <c r="R112" s="107">
        <v>0</v>
      </c>
      <c r="S112" s="107">
        <v>0</v>
      </c>
      <c r="T112" s="110">
        <v>10</v>
      </c>
      <c r="U112" s="110">
        <v>0</v>
      </c>
      <c r="V112" s="110">
        <f t="shared" si="3"/>
        <v>35</v>
      </c>
      <c r="W112" s="111">
        <v>22</v>
      </c>
      <c r="X112" s="111">
        <v>109</v>
      </c>
      <c r="Y112" s="111">
        <v>0</v>
      </c>
    </row>
    <row r="113" spans="1:25" ht="51" x14ac:dyDescent="0.25">
      <c r="A113" s="40" t="s">
        <v>574</v>
      </c>
      <c r="B113" s="41" t="s">
        <v>308</v>
      </c>
      <c r="C113" s="40" t="s">
        <v>300</v>
      </c>
      <c r="D113" s="40" t="s">
        <v>575</v>
      </c>
      <c r="E113" s="40" t="s">
        <v>576</v>
      </c>
      <c r="F113" s="40" t="s">
        <v>401</v>
      </c>
      <c r="G113" s="40" t="s">
        <v>577</v>
      </c>
      <c r="H113" s="40" t="s">
        <v>373</v>
      </c>
      <c r="I113" s="42">
        <v>20000000</v>
      </c>
      <c r="J113" s="103">
        <v>5.76312295945859</v>
      </c>
      <c r="K113" s="83" t="s">
        <v>28</v>
      </c>
      <c r="L113" s="45" t="s">
        <v>33</v>
      </c>
      <c r="M113" s="43">
        <v>20.685856250000001</v>
      </c>
      <c r="N113" s="44" t="s">
        <v>385</v>
      </c>
      <c r="O113" s="107">
        <v>0</v>
      </c>
      <c r="P113" s="108">
        <v>10</v>
      </c>
      <c r="Q113" s="107">
        <v>15</v>
      </c>
      <c r="R113" s="109">
        <v>0</v>
      </c>
      <c r="S113" s="107">
        <v>10</v>
      </c>
      <c r="T113" s="110">
        <v>0</v>
      </c>
      <c r="U113" s="110">
        <v>0</v>
      </c>
      <c r="V113" s="110">
        <f t="shared" si="3"/>
        <v>35</v>
      </c>
      <c r="W113" s="111">
        <v>7</v>
      </c>
      <c r="X113" s="111">
        <v>110</v>
      </c>
      <c r="Y113" s="111">
        <v>0</v>
      </c>
    </row>
    <row r="114" spans="1:25" ht="48.75" customHeight="1" x14ac:dyDescent="0.25">
      <c r="A114" s="40" t="s">
        <v>608</v>
      </c>
      <c r="B114" s="41" t="s">
        <v>292</v>
      </c>
      <c r="C114" s="40" t="s">
        <v>300</v>
      </c>
      <c r="D114" s="40" t="s">
        <v>609</v>
      </c>
      <c r="E114" s="40" t="s">
        <v>610</v>
      </c>
      <c r="F114" s="40" t="s">
        <v>611</v>
      </c>
      <c r="G114" s="40" t="s">
        <v>612</v>
      </c>
      <c r="H114" s="40" t="s">
        <v>373</v>
      </c>
      <c r="I114" s="42">
        <v>1470000</v>
      </c>
      <c r="J114" s="103">
        <v>5.1462314709581953</v>
      </c>
      <c r="K114" s="83" t="s">
        <v>97</v>
      </c>
      <c r="L114" s="45" t="s">
        <v>306</v>
      </c>
      <c r="M114" s="43">
        <v>0.41433835000000002</v>
      </c>
      <c r="N114" s="44" t="s">
        <v>298</v>
      </c>
      <c r="O114" s="107">
        <v>0</v>
      </c>
      <c r="P114" s="108">
        <v>10</v>
      </c>
      <c r="Q114" s="107">
        <v>15</v>
      </c>
      <c r="R114" s="109">
        <v>0</v>
      </c>
      <c r="S114" s="107">
        <v>0</v>
      </c>
      <c r="T114" s="110">
        <v>10</v>
      </c>
      <c r="U114" s="110">
        <v>0</v>
      </c>
      <c r="V114" s="110">
        <f t="shared" si="3"/>
        <v>35</v>
      </c>
      <c r="W114" s="111">
        <v>12</v>
      </c>
      <c r="X114" s="111">
        <v>111</v>
      </c>
      <c r="Y114" s="111">
        <v>0</v>
      </c>
    </row>
    <row r="115" spans="1:25" ht="63.75" x14ac:dyDescent="0.25">
      <c r="A115" s="40" t="s">
        <v>837</v>
      </c>
      <c r="B115" s="41" t="s">
        <v>22</v>
      </c>
      <c r="C115" s="40" t="s">
        <v>300</v>
      </c>
      <c r="D115" s="40" t="s">
        <v>838</v>
      </c>
      <c r="E115" s="40" t="s">
        <v>743</v>
      </c>
      <c r="F115" s="40" t="s">
        <v>388</v>
      </c>
      <c r="G115" s="40" t="s">
        <v>839</v>
      </c>
      <c r="H115" s="40" t="s">
        <v>373</v>
      </c>
      <c r="I115" s="42">
        <v>18012000</v>
      </c>
      <c r="J115" s="103">
        <v>2.615880849450698</v>
      </c>
      <c r="K115" s="83" t="s">
        <v>97</v>
      </c>
      <c r="L115" s="45" t="s">
        <v>441</v>
      </c>
      <c r="M115" s="43">
        <v>0.80210287999999996</v>
      </c>
      <c r="N115" s="44" t="s">
        <v>298</v>
      </c>
      <c r="O115" s="107">
        <v>0</v>
      </c>
      <c r="P115" s="108">
        <v>0</v>
      </c>
      <c r="Q115" s="107">
        <v>15</v>
      </c>
      <c r="R115" s="107">
        <v>0</v>
      </c>
      <c r="S115" s="107">
        <v>0</v>
      </c>
      <c r="T115" s="110">
        <v>10</v>
      </c>
      <c r="U115" s="110">
        <v>10</v>
      </c>
      <c r="V115" s="110">
        <f t="shared" si="3"/>
        <v>35</v>
      </c>
      <c r="W115" s="111">
        <v>13</v>
      </c>
      <c r="X115" s="111">
        <v>112</v>
      </c>
      <c r="Y115" s="111">
        <v>0</v>
      </c>
    </row>
    <row r="116" spans="1:25" ht="24" customHeight="1" x14ac:dyDescent="0.25">
      <c r="A116" s="40" t="s">
        <v>840</v>
      </c>
      <c r="B116" s="41" t="s">
        <v>22</v>
      </c>
      <c r="C116" s="40" t="s">
        <v>300</v>
      </c>
      <c r="D116" s="40" t="s">
        <v>815</v>
      </c>
      <c r="E116" s="40" t="s">
        <v>841</v>
      </c>
      <c r="F116" s="40" t="s">
        <v>842</v>
      </c>
      <c r="G116" s="40" t="s">
        <v>843</v>
      </c>
      <c r="H116" s="40" t="s">
        <v>397</v>
      </c>
      <c r="I116" s="42">
        <v>3319000</v>
      </c>
      <c r="J116" s="103">
        <v>11.979684382753186</v>
      </c>
      <c r="K116" s="83" t="s">
        <v>28</v>
      </c>
      <c r="L116" s="45" t="s">
        <v>513</v>
      </c>
      <c r="M116" s="43">
        <v>0.68465715999999999</v>
      </c>
      <c r="N116" s="44" t="s">
        <v>298</v>
      </c>
      <c r="O116" s="107">
        <v>4</v>
      </c>
      <c r="P116" s="108">
        <v>10</v>
      </c>
      <c r="Q116" s="107">
        <v>0</v>
      </c>
      <c r="R116" s="107">
        <v>0</v>
      </c>
      <c r="S116" s="107">
        <v>0</v>
      </c>
      <c r="T116" s="110">
        <v>10</v>
      </c>
      <c r="U116" s="110">
        <v>10</v>
      </c>
      <c r="V116" s="110">
        <f t="shared" si="3"/>
        <v>34</v>
      </c>
      <c r="W116" s="111">
        <v>5</v>
      </c>
      <c r="X116" s="111">
        <v>113</v>
      </c>
      <c r="Y116" s="111">
        <v>0</v>
      </c>
    </row>
    <row r="117" spans="1:25" ht="38.25" x14ac:dyDescent="0.25">
      <c r="A117" s="40" t="s">
        <v>548</v>
      </c>
      <c r="B117" s="41" t="s">
        <v>292</v>
      </c>
      <c r="C117" s="40" t="s">
        <v>300</v>
      </c>
      <c r="D117" s="40" t="s">
        <v>549</v>
      </c>
      <c r="E117" s="40" t="s">
        <v>270</v>
      </c>
      <c r="F117" s="40" t="s">
        <v>550</v>
      </c>
      <c r="G117" s="40" t="s">
        <v>551</v>
      </c>
      <c r="H117" s="40" t="s">
        <v>373</v>
      </c>
      <c r="I117" s="42">
        <v>11960000</v>
      </c>
      <c r="J117" s="103">
        <v>7.2775725589858942</v>
      </c>
      <c r="K117" s="83" t="s">
        <v>132</v>
      </c>
      <c r="L117" s="45" t="s">
        <v>306</v>
      </c>
      <c r="M117" s="43">
        <v>5.8696382900000001</v>
      </c>
      <c r="N117" s="44" t="s">
        <v>385</v>
      </c>
      <c r="O117" s="107">
        <v>4</v>
      </c>
      <c r="P117" s="108">
        <v>10</v>
      </c>
      <c r="Q117" s="107">
        <v>0</v>
      </c>
      <c r="R117" s="109">
        <v>0</v>
      </c>
      <c r="S117" s="107">
        <v>10</v>
      </c>
      <c r="T117" s="110">
        <v>10</v>
      </c>
      <c r="U117" s="110">
        <v>0</v>
      </c>
      <c r="V117" s="110">
        <f t="shared" si="3"/>
        <v>34</v>
      </c>
      <c r="W117" s="111">
        <v>13</v>
      </c>
      <c r="X117" s="111">
        <v>114</v>
      </c>
      <c r="Y117" s="111">
        <v>0</v>
      </c>
    </row>
    <row r="118" spans="1:25" ht="24" customHeight="1" x14ac:dyDescent="0.25">
      <c r="A118" s="40" t="s">
        <v>473</v>
      </c>
      <c r="B118" s="41" t="s">
        <v>308</v>
      </c>
      <c r="C118" s="40" t="s">
        <v>300</v>
      </c>
      <c r="D118" s="40" t="s">
        <v>474</v>
      </c>
      <c r="E118" s="40" t="s">
        <v>194</v>
      </c>
      <c r="F118" s="40" t="s">
        <v>475</v>
      </c>
      <c r="G118" s="40" t="s">
        <v>476</v>
      </c>
      <c r="H118" s="40" t="s">
        <v>297</v>
      </c>
      <c r="I118" s="42">
        <v>9576000</v>
      </c>
      <c r="J118" s="103">
        <v>10.278257249027046</v>
      </c>
      <c r="K118" s="83" t="s">
        <v>28</v>
      </c>
      <c r="L118" s="45" t="s">
        <v>50</v>
      </c>
      <c r="M118" s="43">
        <v>3.5104314099999998</v>
      </c>
      <c r="N118" s="44" t="s">
        <v>385</v>
      </c>
      <c r="O118" s="107">
        <v>8</v>
      </c>
      <c r="P118" s="108">
        <v>10</v>
      </c>
      <c r="Q118" s="107">
        <v>15</v>
      </c>
      <c r="R118" s="109">
        <v>0</v>
      </c>
      <c r="S118" s="107">
        <v>0</v>
      </c>
      <c r="T118" s="110">
        <v>0</v>
      </c>
      <c r="U118" s="110">
        <v>0</v>
      </c>
      <c r="V118" s="110">
        <f t="shared" si="3"/>
        <v>33</v>
      </c>
      <c r="W118" s="111">
        <v>17</v>
      </c>
      <c r="X118" s="111">
        <v>115</v>
      </c>
      <c r="Y118" s="111">
        <v>0</v>
      </c>
    </row>
    <row r="119" spans="1:25" ht="51" x14ac:dyDescent="0.25">
      <c r="A119" s="40" t="s">
        <v>844</v>
      </c>
      <c r="B119" s="41" t="s">
        <v>22</v>
      </c>
      <c r="C119" s="40" t="s">
        <v>300</v>
      </c>
      <c r="D119" s="40" t="s">
        <v>845</v>
      </c>
      <c r="E119" s="40" t="s">
        <v>846</v>
      </c>
      <c r="F119" s="40" t="s">
        <v>847</v>
      </c>
      <c r="G119" s="40" t="s">
        <v>848</v>
      </c>
      <c r="H119" s="40" t="s">
        <v>373</v>
      </c>
      <c r="I119" s="42">
        <v>4674000</v>
      </c>
      <c r="J119" s="103">
        <v>5.6296751917803309</v>
      </c>
      <c r="K119" s="83" t="s">
        <v>28</v>
      </c>
      <c r="L119" s="45" t="s">
        <v>27</v>
      </c>
      <c r="M119" s="43">
        <v>1.15385117</v>
      </c>
      <c r="N119" s="44" t="s">
        <v>298</v>
      </c>
      <c r="O119" s="107">
        <v>0</v>
      </c>
      <c r="P119" s="108">
        <v>8</v>
      </c>
      <c r="Q119" s="107">
        <v>15</v>
      </c>
      <c r="R119" s="107">
        <v>10</v>
      </c>
      <c r="S119" s="107">
        <v>0</v>
      </c>
      <c r="T119" s="110">
        <v>0</v>
      </c>
      <c r="U119" s="110">
        <v>0</v>
      </c>
      <c r="V119" s="110">
        <f t="shared" si="3"/>
        <v>33</v>
      </c>
      <c r="W119" s="111">
        <v>13</v>
      </c>
      <c r="X119" s="111">
        <v>116</v>
      </c>
      <c r="Y119" s="111">
        <v>0</v>
      </c>
    </row>
    <row r="120" spans="1:25" ht="24" customHeight="1" x14ac:dyDescent="0.25">
      <c r="A120" s="40" t="s">
        <v>569</v>
      </c>
      <c r="B120" s="41" t="s">
        <v>292</v>
      </c>
      <c r="C120" s="40" t="s">
        <v>300</v>
      </c>
      <c r="D120" s="40" t="s">
        <v>570</v>
      </c>
      <c r="E120" s="40" t="s">
        <v>571</v>
      </c>
      <c r="F120" s="40" t="s">
        <v>572</v>
      </c>
      <c r="G120" s="40" t="s">
        <v>573</v>
      </c>
      <c r="H120" s="40" t="s">
        <v>373</v>
      </c>
      <c r="I120" s="42">
        <v>3762000</v>
      </c>
      <c r="J120" s="103">
        <v>7.8323871112014558</v>
      </c>
      <c r="K120" s="83" t="s">
        <v>28</v>
      </c>
      <c r="L120" s="45" t="s">
        <v>384</v>
      </c>
      <c r="M120" s="43">
        <v>0.93283008999999995</v>
      </c>
      <c r="N120" s="44" t="s">
        <v>298</v>
      </c>
      <c r="O120" s="107">
        <v>8</v>
      </c>
      <c r="P120" s="108">
        <v>4</v>
      </c>
      <c r="Q120" s="107">
        <v>0</v>
      </c>
      <c r="R120" s="109">
        <v>0</v>
      </c>
      <c r="S120" s="107">
        <v>0</v>
      </c>
      <c r="T120" s="110">
        <v>10</v>
      </c>
      <c r="U120" s="110">
        <v>10</v>
      </c>
      <c r="V120" s="110">
        <f t="shared" si="3"/>
        <v>32</v>
      </c>
      <c r="W120" s="111">
        <v>9</v>
      </c>
      <c r="X120" s="111">
        <v>117</v>
      </c>
      <c r="Y120" s="111">
        <v>0</v>
      </c>
    </row>
    <row r="121" spans="1:25" ht="24" customHeight="1" x14ac:dyDescent="0.25">
      <c r="A121" s="40" t="s">
        <v>849</v>
      </c>
      <c r="B121" s="41" t="s">
        <v>22</v>
      </c>
      <c r="C121" s="40" t="s">
        <v>300</v>
      </c>
      <c r="D121" s="40" t="s">
        <v>850</v>
      </c>
      <c r="E121" s="40" t="s">
        <v>388</v>
      </c>
      <c r="F121" s="40" t="s">
        <v>323</v>
      </c>
      <c r="G121" s="40" t="s">
        <v>851</v>
      </c>
      <c r="H121" s="40" t="s">
        <v>373</v>
      </c>
      <c r="I121" s="42">
        <v>8208000</v>
      </c>
      <c r="J121" s="103">
        <v>6.2388270745878458</v>
      </c>
      <c r="K121" s="83" t="s">
        <v>97</v>
      </c>
      <c r="L121" s="45" t="s">
        <v>325</v>
      </c>
      <c r="M121" s="43">
        <v>3.4294684900000001</v>
      </c>
      <c r="N121" s="44" t="s">
        <v>298</v>
      </c>
      <c r="O121" s="107">
        <v>4</v>
      </c>
      <c r="P121" s="108">
        <v>8</v>
      </c>
      <c r="Q121" s="107">
        <v>0</v>
      </c>
      <c r="R121" s="107">
        <v>0</v>
      </c>
      <c r="S121" s="107">
        <v>0</v>
      </c>
      <c r="T121" s="110">
        <v>10</v>
      </c>
      <c r="U121" s="110">
        <v>10</v>
      </c>
      <c r="V121" s="110">
        <f t="shared" si="3"/>
        <v>32</v>
      </c>
      <c r="W121" s="111">
        <v>26</v>
      </c>
      <c r="X121" s="111">
        <v>118</v>
      </c>
      <c r="Y121" s="111">
        <v>0</v>
      </c>
    </row>
    <row r="122" spans="1:25" ht="24" customHeight="1" x14ac:dyDescent="0.25">
      <c r="A122" s="40" t="s">
        <v>852</v>
      </c>
      <c r="B122" s="41" t="s">
        <v>22</v>
      </c>
      <c r="C122" s="40" t="s">
        <v>300</v>
      </c>
      <c r="D122" s="40" t="s">
        <v>853</v>
      </c>
      <c r="E122" s="40" t="s">
        <v>854</v>
      </c>
      <c r="F122" s="40" t="s">
        <v>855</v>
      </c>
      <c r="G122" s="40" t="s">
        <v>856</v>
      </c>
      <c r="H122" s="40" t="s">
        <v>373</v>
      </c>
      <c r="I122" s="42">
        <v>798000</v>
      </c>
      <c r="J122" s="103">
        <v>6.2091587088607598</v>
      </c>
      <c r="K122" s="83" t="s">
        <v>97</v>
      </c>
      <c r="L122" s="45" t="s">
        <v>306</v>
      </c>
      <c r="M122" s="43">
        <v>0.33894773</v>
      </c>
      <c r="N122" s="44" t="s">
        <v>298</v>
      </c>
      <c r="O122" s="107">
        <v>4</v>
      </c>
      <c r="P122" s="108">
        <v>8</v>
      </c>
      <c r="Q122" s="107">
        <v>0</v>
      </c>
      <c r="R122" s="107">
        <v>0</v>
      </c>
      <c r="S122" s="107">
        <v>0</v>
      </c>
      <c r="T122" s="110">
        <v>10</v>
      </c>
      <c r="U122" s="110">
        <v>10</v>
      </c>
      <c r="V122" s="110">
        <f t="shared" si="3"/>
        <v>32</v>
      </c>
      <c r="W122" s="111">
        <v>14</v>
      </c>
      <c r="X122" s="111">
        <v>119</v>
      </c>
      <c r="Y122" s="111">
        <v>0</v>
      </c>
    </row>
    <row r="123" spans="1:25" ht="24" customHeight="1" x14ac:dyDescent="0.25">
      <c r="A123" s="40" t="s">
        <v>588</v>
      </c>
      <c r="B123" s="41" t="s">
        <v>292</v>
      </c>
      <c r="C123" s="40" t="s">
        <v>300</v>
      </c>
      <c r="D123" s="40" t="s">
        <v>589</v>
      </c>
      <c r="E123" s="40" t="s">
        <v>117</v>
      </c>
      <c r="F123" s="40" t="s">
        <v>590</v>
      </c>
      <c r="G123" s="40" t="s">
        <v>591</v>
      </c>
      <c r="H123" s="40" t="s">
        <v>373</v>
      </c>
      <c r="I123" s="42">
        <v>8975000</v>
      </c>
      <c r="J123" s="103">
        <v>5.7026620919030391</v>
      </c>
      <c r="K123" s="83" t="s">
        <v>28</v>
      </c>
      <c r="L123" s="45" t="s">
        <v>513</v>
      </c>
      <c r="M123" s="43">
        <v>7.1300527899999997</v>
      </c>
      <c r="N123" s="44" t="s">
        <v>411</v>
      </c>
      <c r="O123" s="107">
        <v>4</v>
      </c>
      <c r="P123" s="108">
        <v>8</v>
      </c>
      <c r="Q123" s="107">
        <v>0</v>
      </c>
      <c r="R123" s="109">
        <v>0</v>
      </c>
      <c r="S123" s="107">
        <v>0</v>
      </c>
      <c r="T123" s="110">
        <v>10</v>
      </c>
      <c r="U123" s="110">
        <v>10</v>
      </c>
      <c r="V123" s="110">
        <f t="shared" si="3"/>
        <v>32</v>
      </c>
      <c r="W123" s="111">
        <v>6</v>
      </c>
      <c r="X123" s="111">
        <v>120</v>
      </c>
      <c r="Y123" s="111">
        <v>0</v>
      </c>
    </row>
    <row r="124" spans="1:25" ht="102" x14ac:dyDescent="0.25">
      <c r="A124" s="40" t="s">
        <v>616</v>
      </c>
      <c r="B124" s="41" t="s">
        <v>308</v>
      </c>
      <c r="C124" s="40" t="s">
        <v>300</v>
      </c>
      <c r="D124" s="40" t="s">
        <v>617</v>
      </c>
      <c r="E124" s="40" t="s">
        <v>618</v>
      </c>
      <c r="F124" s="40" t="s">
        <v>619</v>
      </c>
      <c r="G124" s="40" t="s">
        <v>620</v>
      </c>
      <c r="H124" s="40" t="s">
        <v>373</v>
      </c>
      <c r="I124" s="42">
        <v>6500000</v>
      </c>
      <c r="J124" s="103">
        <v>3.8133077676664766</v>
      </c>
      <c r="K124" s="83" t="s">
        <v>28</v>
      </c>
      <c r="L124" s="45" t="s">
        <v>513</v>
      </c>
      <c r="M124" s="43">
        <v>6.2776749399999998</v>
      </c>
      <c r="N124" s="44" t="s">
        <v>385</v>
      </c>
      <c r="O124" s="107">
        <v>0</v>
      </c>
      <c r="P124" s="108">
        <v>10</v>
      </c>
      <c r="Q124" s="107">
        <v>0</v>
      </c>
      <c r="R124" s="109">
        <v>10</v>
      </c>
      <c r="S124" s="107">
        <v>0</v>
      </c>
      <c r="T124" s="110">
        <v>10</v>
      </c>
      <c r="U124" s="110">
        <v>0</v>
      </c>
      <c r="V124" s="110">
        <f t="shared" si="3"/>
        <v>30</v>
      </c>
      <c r="W124" s="111">
        <v>7</v>
      </c>
      <c r="X124" s="111">
        <v>121</v>
      </c>
      <c r="Y124" s="111">
        <v>0</v>
      </c>
    </row>
    <row r="125" spans="1:25" ht="24" customHeight="1" x14ac:dyDescent="0.25">
      <c r="A125" s="40" t="s">
        <v>600</v>
      </c>
      <c r="B125" s="41" t="s">
        <v>292</v>
      </c>
      <c r="C125" s="40" t="s">
        <v>300</v>
      </c>
      <c r="D125" s="40" t="s">
        <v>601</v>
      </c>
      <c r="E125" s="40" t="s">
        <v>602</v>
      </c>
      <c r="F125" s="40" t="s">
        <v>402</v>
      </c>
      <c r="G125" s="40" t="s">
        <v>603</v>
      </c>
      <c r="H125" s="40" t="s">
        <v>373</v>
      </c>
      <c r="I125" s="42">
        <v>25076000</v>
      </c>
      <c r="J125" s="103">
        <v>5.178904973240865</v>
      </c>
      <c r="K125" s="83" t="s">
        <v>28</v>
      </c>
      <c r="L125" s="45" t="s">
        <v>398</v>
      </c>
      <c r="M125" s="43">
        <v>20.5654776599999</v>
      </c>
      <c r="N125" s="44" t="s">
        <v>411</v>
      </c>
      <c r="O125" s="107">
        <v>4</v>
      </c>
      <c r="P125" s="108">
        <v>4</v>
      </c>
      <c r="Q125" s="107">
        <v>0</v>
      </c>
      <c r="R125" s="109">
        <v>0</v>
      </c>
      <c r="S125" s="107">
        <v>10</v>
      </c>
      <c r="T125" s="110">
        <v>0</v>
      </c>
      <c r="U125" s="110">
        <v>10</v>
      </c>
      <c r="V125" s="110">
        <f t="shared" si="3"/>
        <v>28</v>
      </c>
      <c r="W125" s="111">
        <v>7</v>
      </c>
      <c r="X125" s="111">
        <v>122</v>
      </c>
      <c r="Y125" s="111">
        <v>0</v>
      </c>
    </row>
    <row r="126" spans="1:25" ht="24" customHeight="1" x14ac:dyDescent="0.25">
      <c r="A126" s="40" t="s">
        <v>857</v>
      </c>
      <c r="B126" s="41" t="s">
        <v>22</v>
      </c>
      <c r="C126" s="40" t="s">
        <v>300</v>
      </c>
      <c r="D126" s="40" t="s">
        <v>858</v>
      </c>
      <c r="E126" s="40" t="s">
        <v>859</v>
      </c>
      <c r="F126" s="40" t="s">
        <v>860</v>
      </c>
      <c r="G126" s="40" t="s">
        <v>861</v>
      </c>
      <c r="H126" s="40" t="s">
        <v>373</v>
      </c>
      <c r="I126" s="42">
        <v>5700000</v>
      </c>
      <c r="J126" s="103">
        <v>2.946774913272737</v>
      </c>
      <c r="K126" s="83" t="s">
        <v>132</v>
      </c>
      <c r="L126" s="45" t="s">
        <v>441</v>
      </c>
      <c r="M126" s="43">
        <v>2.3897182400000001</v>
      </c>
      <c r="N126" s="44" t="s">
        <v>298</v>
      </c>
      <c r="O126" s="107">
        <v>0</v>
      </c>
      <c r="P126" s="108">
        <v>8</v>
      </c>
      <c r="Q126" s="107">
        <v>0</v>
      </c>
      <c r="R126" s="107">
        <v>0</v>
      </c>
      <c r="S126" s="107">
        <v>0</v>
      </c>
      <c r="T126" s="110">
        <v>10</v>
      </c>
      <c r="U126" s="110">
        <v>10</v>
      </c>
      <c r="V126" s="110">
        <f t="shared" si="3"/>
        <v>28</v>
      </c>
      <c r="W126" s="111">
        <v>14</v>
      </c>
      <c r="X126" s="111">
        <v>123</v>
      </c>
      <c r="Y126" s="111">
        <v>0</v>
      </c>
    </row>
    <row r="127" spans="1:25" ht="63.75" x14ac:dyDescent="0.25">
      <c r="A127" s="40" t="s">
        <v>862</v>
      </c>
      <c r="B127" s="41" t="s">
        <v>22</v>
      </c>
      <c r="C127" s="40" t="s">
        <v>300</v>
      </c>
      <c r="D127" s="40" t="s">
        <v>863</v>
      </c>
      <c r="E127" s="40" t="s">
        <v>864</v>
      </c>
      <c r="F127" s="40" t="s">
        <v>865</v>
      </c>
      <c r="G127" s="40" t="s">
        <v>866</v>
      </c>
      <c r="H127" s="40" t="s">
        <v>373</v>
      </c>
      <c r="I127" s="42">
        <v>1159000</v>
      </c>
      <c r="J127" s="103">
        <v>3.6027940152666558</v>
      </c>
      <c r="K127" s="83" t="s">
        <v>28</v>
      </c>
      <c r="L127" s="45" t="s">
        <v>398</v>
      </c>
      <c r="M127" s="43">
        <v>0.69937466000000004</v>
      </c>
      <c r="N127" s="44" t="s">
        <v>298</v>
      </c>
      <c r="O127" s="107">
        <v>0</v>
      </c>
      <c r="P127" s="108">
        <v>6</v>
      </c>
      <c r="Q127" s="107">
        <v>0</v>
      </c>
      <c r="R127" s="107">
        <v>0</v>
      </c>
      <c r="S127" s="107">
        <v>0</v>
      </c>
      <c r="T127" s="110">
        <v>10</v>
      </c>
      <c r="U127" s="110">
        <v>10</v>
      </c>
      <c r="V127" s="110">
        <f t="shared" si="3"/>
        <v>26</v>
      </c>
      <c r="W127" s="111">
        <v>8</v>
      </c>
      <c r="X127" s="111">
        <v>124</v>
      </c>
      <c r="Y127" s="111">
        <v>0</v>
      </c>
    </row>
    <row r="128" spans="1:25" ht="45" customHeight="1" x14ac:dyDescent="0.25">
      <c r="A128" s="40" t="s">
        <v>592</v>
      </c>
      <c r="B128" s="41" t="s">
        <v>308</v>
      </c>
      <c r="C128" s="40" t="s">
        <v>300</v>
      </c>
      <c r="D128" s="40" t="s">
        <v>527</v>
      </c>
      <c r="E128" s="40" t="s">
        <v>295</v>
      </c>
      <c r="F128" s="40" t="s">
        <v>300</v>
      </c>
      <c r="G128" s="40" t="s">
        <v>593</v>
      </c>
      <c r="H128" s="40" t="s">
        <v>594</v>
      </c>
      <c r="I128" s="42">
        <v>11640000</v>
      </c>
      <c r="J128" s="103">
        <v>6.5132178719156348</v>
      </c>
      <c r="K128" s="83" t="s">
        <v>28</v>
      </c>
      <c r="L128" s="45" t="s">
        <v>50</v>
      </c>
      <c r="M128" s="43">
        <v>2</v>
      </c>
      <c r="N128" s="44" t="s">
        <v>385</v>
      </c>
      <c r="O128" s="107">
        <v>0</v>
      </c>
      <c r="P128" s="108">
        <v>10</v>
      </c>
      <c r="Q128" s="107">
        <v>15</v>
      </c>
      <c r="R128" s="109">
        <v>0</v>
      </c>
      <c r="S128" s="107">
        <v>0</v>
      </c>
      <c r="T128" s="110">
        <v>0</v>
      </c>
      <c r="U128" s="110">
        <v>0</v>
      </c>
      <c r="V128" s="110">
        <f t="shared" si="3"/>
        <v>25</v>
      </c>
      <c r="W128" s="111">
        <v>19</v>
      </c>
      <c r="X128" s="111">
        <v>125</v>
      </c>
      <c r="Y128" s="111">
        <v>0</v>
      </c>
    </row>
    <row r="129" spans="1:25" ht="24" customHeight="1" x14ac:dyDescent="0.25">
      <c r="A129" s="40" t="s">
        <v>867</v>
      </c>
      <c r="B129" s="41" t="s">
        <v>22</v>
      </c>
      <c r="C129" s="40" t="s">
        <v>300</v>
      </c>
      <c r="D129" s="40" t="s">
        <v>868</v>
      </c>
      <c r="E129" s="40" t="s">
        <v>869</v>
      </c>
      <c r="F129" s="40" t="s">
        <v>870</v>
      </c>
      <c r="G129" s="40" t="s">
        <v>773</v>
      </c>
      <c r="H129" s="40" t="s">
        <v>373</v>
      </c>
      <c r="I129" s="42">
        <v>5700000</v>
      </c>
      <c r="J129" s="103">
        <v>4.6683594071284995</v>
      </c>
      <c r="K129" s="83" t="s">
        <v>28</v>
      </c>
      <c r="L129" s="45" t="s">
        <v>513</v>
      </c>
      <c r="M129" s="43">
        <v>2.0404238800000001</v>
      </c>
      <c r="N129" s="44" t="s">
        <v>298</v>
      </c>
      <c r="O129" s="107">
        <v>4</v>
      </c>
      <c r="P129" s="108">
        <v>0</v>
      </c>
      <c r="Q129" s="107">
        <v>0</v>
      </c>
      <c r="R129" s="107">
        <v>0</v>
      </c>
      <c r="S129" s="107">
        <v>0</v>
      </c>
      <c r="T129" s="110">
        <v>10</v>
      </c>
      <c r="U129" s="110">
        <v>10</v>
      </c>
      <c r="V129" s="110">
        <f t="shared" si="3"/>
        <v>24</v>
      </c>
      <c r="W129" s="111">
        <v>8</v>
      </c>
      <c r="X129" s="111">
        <v>126</v>
      </c>
      <c r="Y129" s="111">
        <v>0</v>
      </c>
    </row>
    <row r="130" spans="1:25" ht="24" customHeight="1" x14ac:dyDescent="0.25">
      <c r="A130" s="40" t="s">
        <v>871</v>
      </c>
      <c r="B130" s="41" t="s">
        <v>22</v>
      </c>
      <c r="C130" s="40" t="s">
        <v>300</v>
      </c>
      <c r="D130" s="40" t="s">
        <v>872</v>
      </c>
      <c r="E130" s="40" t="s">
        <v>873</v>
      </c>
      <c r="F130" s="40" t="s">
        <v>874</v>
      </c>
      <c r="G130" s="40" t="s">
        <v>875</v>
      </c>
      <c r="H130" s="40" t="s">
        <v>373</v>
      </c>
      <c r="I130" s="42">
        <v>3192000</v>
      </c>
      <c r="J130" s="103">
        <v>4.556455124337476</v>
      </c>
      <c r="K130" s="83" t="s">
        <v>28</v>
      </c>
      <c r="L130" s="45" t="s">
        <v>513</v>
      </c>
      <c r="M130" s="43">
        <v>0.50271286000000004</v>
      </c>
      <c r="N130" s="44" t="s">
        <v>298</v>
      </c>
      <c r="O130" s="107">
        <v>4</v>
      </c>
      <c r="P130" s="108">
        <v>0</v>
      </c>
      <c r="Q130" s="107">
        <v>0</v>
      </c>
      <c r="R130" s="107">
        <v>0</v>
      </c>
      <c r="S130" s="107">
        <v>0</v>
      </c>
      <c r="T130" s="110">
        <v>10</v>
      </c>
      <c r="U130" s="110">
        <v>10</v>
      </c>
      <c r="V130" s="110">
        <f t="shared" si="3"/>
        <v>24</v>
      </c>
      <c r="W130" s="111">
        <v>9</v>
      </c>
      <c r="X130" s="111">
        <v>127</v>
      </c>
      <c r="Y130" s="111">
        <v>0</v>
      </c>
    </row>
    <row r="131" spans="1:25" ht="24" customHeight="1" x14ac:dyDescent="0.25">
      <c r="A131" s="40" t="s">
        <v>876</v>
      </c>
      <c r="B131" s="41" t="s">
        <v>22</v>
      </c>
      <c r="C131" s="40" t="s">
        <v>300</v>
      </c>
      <c r="D131" s="40" t="s">
        <v>877</v>
      </c>
      <c r="E131" s="40" t="s">
        <v>172</v>
      </c>
      <c r="F131" s="40" t="s">
        <v>878</v>
      </c>
      <c r="G131" s="40" t="s">
        <v>879</v>
      </c>
      <c r="H131" s="40" t="s">
        <v>397</v>
      </c>
      <c r="I131" s="42">
        <v>3974000</v>
      </c>
      <c r="J131" s="103">
        <v>4.4562210000000002</v>
      </c>
      <c r="K131" s="83" t="s">
        <v>28</v>
      </c>
      <c r="L131" s="45" t="s">
        <v>398</v>
      </c>
      <c r="M131" s="43">
        <v>0.31195713000000003</v>
      </c>
      <c r="N131" s="44" t="s">
        <v>411</v>
      </c>
      <c r="O131" s="107">
        <v>4</v>
      </c>
      <c r="P131" s="108">
        <v>0</v>
      </c>
      <c r="Q131" s="107">
        <v>0</v>
      </c>
      <c r="R131" s="107">
        <v>10</v>
      </c>
      <c r="S131" s="107">
        <v>0</v>
      </c>
      <c r="T131" s="110">
        <v>0</v>
      </c>
      <c r="U131" s="110">
        <v>10</v>
      </c>
      <c r="V131" s="110">
        <f t="shared" ref="V131:V144" si="4">O131+P131+Q131+R131+S131+T131+U131</f>
        <v>24</v>
      </c>
      <c r="W131" s="111">
        <v>9</v>
      </c>
      <c r="X131" s="111">
        <v>128</v>
      </c>
      <c r="Y131" s="111">
        <v>0</v>
      </c>
    </row>
    <row r="132" spans="1:25" ht="24" customHeight="1" x14ac:dyDescent="0.25">
      <c r="A132" s="40" t="s">
        <v>563</v>
      </c>
      <c r="B132" s="41" t="s">
        <v>308</v>
      </c>
      <c r="C132" s="40" t="s">
        <v>300</v>
      </c>
      <c r="D132" s="40" t="s">
        <v>564</v>
      </c>
      <c r="E132" s="40" t="s">
        <v>565</v>
      </c>
      <c r="F132" s="40" t="s">
        <v>566</v>
      </c>
      <c r="G132" s="40" t="s">
        <v>567</v>
      </c>
      <c r="H132" s="40" t="s">
        <v>568</v>
      </c>
      <c r="I132" s="42">
        <v>59982000</v>
      </c>
      <c r="J132" s="103">
        <v>10.396963287599867</v>
      </c>
      <c r="K132" s="83" t="s">
        <v>28</v>
      </c>
      <c r="L132" s="45" t="s">
        <v>27</v>
      </c>
      <c r="M132" s="43">
        <v>0.81487642000000005</v>
      </c>
      <c r="N132" s="44" t="s">
        <v>315</v>
      </c>
      <c r="O132" s="107">
        <v>8</v>
      </c>
      <c r="P132" s="108">
        <v>4</v>
      </c>
      <c r="Q132" s="107">
        <v>0</v>
      </c>
      <c r="R132" s="109">
        <v>0</v>
      </c>
      <c r="S132" s="107">
        <v>0</v>
      </c>
      <c r="T132" s="110">
        <v>10</v>
      </c>
      <c r="U132" s="110">
        <v>0</v>
      </c>
      <c r="V132" s="110">
        <f t="shared" si="4"/>
        <v>22</v>
      </c>
      <c r="W132" s="111">
        <v>14</v>
      </c>
      <c r="X132" s="111">
        <v>129</v>
      </c>
      <c r="Y132" s="111">
        <v>0</v>
      </c>
    </row>
    <row r="133" spans="1:25" ht="24" customHeight="1" x14ac:dyDescent="0.25">
      <c r="A133" s="40" t="s">
        <v>880</v>
      </c>
      <c r="B133" s="41" t="s">
        <v>22</v>
      </c>
      <c r="C133" s="40" t="s">
        <v>300</v>
      </c>
      <c r="D133" s="40" t="s">
        <v>881</v>
      </c>
      <c r="E133" s="40" t="s">
        <v>882</v>
      </c>
      <c r="F133" s="40" t="s">
        <v>883</v>
      </c>
      <c r="G133" s="40" t="s">
        <v>884</v>
      </c>
      <c r="H133" s="40" t="s">
        <v>373</v>
      </c>
      <c r="I133" s="42">
        <v>2850000</v>
      </c>
      <c r="J133" s="103">
        <v>0.99253392868080015</v>
      </c>
      <c r="K133" s="83" t="s">
        <v>132</v>
      </c>
      <c r="L133" s="45" t="s">
        <v>306</v>
      </c>
      <c r="M133" s="43">
        <v>1.16169309</v>
      </c>
      <c r="N133" s="44" t="s">
        <v>411</v>
      </c>
      <c r="O133" s="107">
        <v>0</v>
      </c>
      <c r="P133" s="108">
        <v>0</v>
      </c>
      <c r="Q133" s="107">
        <v>0</v>
      </c>
      <c r="R133" s="107">
        <v>0</v>
      </c>
      <c r="S133" s="107">
        <v>0</v>
      </c>
      <c r="T133" s="110">
        <v>10</v>
      </c>
      <c r="U133" s="110">
        <v>10</v>
      </c>
      <c r="V133" s="110">
        <f t="shared" si="4"/>
        <v>20</v>
      </c>
      <c r="W133" s="111">
        <v>15</v>
      </c>
      <c r="X133" s="111">
        <v>130</v>
      </c>
      <c r="Y133" s="111">
        <v>0</v>
      </c>
    </row>
    <row r="134" spans="1:25" ht="24" customHeight="1" x14ac:dyDescent="0.25">
      <c r="A134" s="40" t="s">
        <v>885</v>
      </c>
      <c r="B134" s="41" t="s">
        <v>22</v>
      </c>
      <c r="C134" s="40" t="s">
        <v>886</v>
      </c>
      <c r="D134" s="40" t="s">
        <v>887</v>
      </c>
      <c r="E134" s="40" t="s">
        <v>888</v>
      </c>
      <c r="F134" s="40" t="s">
        <v>889</v>
      </c>
      <c r="G134" s="40" t="s">
        <v>378</v>
      </c>
      <c r="H134" s="40" t="s">
        <v>373</v>
      </c>
      <c r="I134" s="42">
        <v>2210000</v>
      </c>
      <c r="J134" s="103">
        <v>0.28188387096774198</v>
      </c>
      <c r="K134" s="83" t="s">
        <v>28</v>
      </c>
      <c r="L134" s="45" t="s">
        <v>27</v>
      </c>
      <c r="M134" s="43">
        <v>1.3899444700000001</v>
      </c>
      <c r="N134" s="44" t="s">
        <v>411</v>
      </c>
      <c r="O134" s="107">
        <v>0</v>
      </c>
      <c r="P134" s="108">
        <v>0</v>
      </c>
      <c r="Q134" s="107">
        <v>0</v>
      </c>
      <c r="R134" s="107">
        <v>0</v>
      </c>
      <c r="S134" s="107">
        <v>0</v>
      </c>
      <c r="T134" s="110">
        <v>10</v>
      </c>
      <c r="U134" s="110">
        <v>10</v>
      </c>
      <c r="V134" s="110">
        <f t="shared" si="4"/>
        <v>20</v>
      </c>
      <c r="W134" s="111">
        <v>15</v>
      </c>
      <c r="X134" s="111">
        <v>131</v>
      </c>
      <c r="Y134" s="111">
        <v>0</v>
      </c>
    </row>
    <row r="135" spans="1:25" ht="24" customHeight="1" x14ac:dyDescent="0.25">
      <c r="A135" s="131" t="s">
        <v>963</v>
      </c>
      <c r="B135" s="132" t="s">
        <v>308</v>
      </c>
      <c r="C135" s="131" t="s">
        <v>300</v>
      </c>
      <c r="D135" s="131" t="s">
        <v>474</v>
      </c>
      <c r="E135" s="131" t="s">
        <v>356</v>
      </c>
      <c r="F135" s="131" t="s">
        <v>964</v>
      </c>
      <c r="G135" s="131" t="s">
        <v>965</v>
      </c>
      <c r="H135" s="131" t="s">
        <v>966</v>
      </c>
      <c r="I135" s="42">
        <v>62010686</v>
      </c>
      <c r="J135" s="142">
        <v>5.9662321797620086</v>
      </c>
      <c r="K135" s="137" t="s">
        <v>238</v>
      </c>
      <c r="L135" s="137" t="s">
        <v>967</v>
      </c>
      <c r="M135" s="133">
        <v>30.772612259999899</v>
      </c>
      <c r="N135" s="134" t="s">
        <v>315</v>
      </c>
      <c r="O135" s="139">
        <v>0</v>
      </c>
      <c r="P135" s="140">
        <v>10</v>
      </c>
      <c r="Q135" s="139">
        <v>0</v>
      </c>
      <c r="R135" s="139">
        <v>0</v>
      </c>
      <c r="S135" s="139">
        <v>0</v>
      </c>
      <c r="T135" s="139">
        <v>10</v>
      </c>
      <c r="U135" s="139">
        <v>0</v>
      </c>
      <c r="V135" s="139">
        <f t="shared" si="4"/>
        <v>20</v>
      </c>
      <c r="W135" s="138">
        <v>7</v>
      </c>
      <c r="X135" s="138">
        <v>131</v>
      </c>
      <c r="Y135" s="138">
        <v>0</v>
      </c>
    </row>
    <row r="136" spans="1:25" ht="24" customHeight="1" x14ac:dyDescent="0.25">
      <c r="A136" s="40" t="s">
        <v>890</v>
      </c>
      <c r="B136" s="41" t="s">
        <v>22</v>
      </c>
      <c r="C136" s="40" t="s">
        <v>300</v>
      </c>
      <c r="D136" s="40" t="s">
        <v>891</v>
      </c>
      <c r="E136" s="40" t="s">
        <v>892</v>
      </c>
      <c r="F136" s="40" t="s">
        <v>557</v>
      </c>
      <c r="G136" s="40" t="s">
        <v>893</v>
      </c>
      <c r="H136" s="40" t="s">
        <v>373</v>
      </c>
      <c r="I136" s="42">
        <v>6042000</v>
      </c>
      <c r="J136" s="103">
        <v>0.11104516129032259</v>
      </c>
      <c r="K136" s="83" t="s">
        <v>28</v>
      </c>
      <c r="L136" s="45" t="s">
        <v>33</v>
      </c>
      <c r="M136" s="43">
        <v>2.53283937</v>
      </c>
      <c r="N136" s="44" t="s">
        <v>411</v>
      </c>
      <c r="O136" s="107">
        <v>0</v>
      </c>
      <c r="P136" s="108">
        <v>0</v>
      </c>
      <c r="Q136" s="107">
        <v>0</v>
      </c>
      <c r="R136" s="107">
        <v>0</v>
      </c>
      <c r="S136" s="107">
        <v>0</v>
      </c>
      <c r="T136" s="110">
        <v>10</v>
      </c>
      <c r="U136" s="110">
        <v>10</v>
      </c>
      <c r="V136" s="110">
        <f t="shared" si="4"/>
        <v>20</v>
      </c>
      <c r="W136" s="111">
        <v>8</v>
      </c>
      <c r="X136" s="111">
        <v>132</v>
      </c>
      <c r="Y136" s="111">
        <v>0</v>
      </c>
    </row>
    <row r="137" spans="1:25" ht="45" customHeight="1" x14ac:dyDescent="0.25">
      <c r="A137" s="40" t="s">
        <v>894</v>
      </c>
      <c r="B137" s="41" t="s">
        <v>22</v>
      </c>
      <c r="C137" s="40" t="s">
        <v>300</v>
      </c>
      <c r="D137" s="40" t="s">
        <v>895</v>
      </c>
      <c r="E137" s="40" t="s">
        <v>896</v>
      </c>
      <c r="F137" s="40" t="s">
        <v>557</v>
      </c>
      <c r="G137" s="40" t="s">
        <v>897</v>
      </c>
      <c r="H137" s="40" t="s">
        <v>373</v>
      </c>
      <c r="I137" s="42">
        <v>4218000</v>
      </c>
      <c r="J137" s="103">
        <v>0</v>
      </c>
      <c r="K137" s="83" t="s">
        <v>28</v>
      </c>
      <c r="L137" s="45" t="s">
        <v>33</v>
      </c>
      <c r="M137" s="43">
        <v>1.72692311</v>
      </c>
      <c r="N137" s="44" t="s">
        <v>411</v>
      </c>
      <c r="O137" s="107">
        <v>0</v>
      </c>
      <c r="P137" s="108">
        <v>0</v>
      </c>
      <c r="Q137" s="107">
        <v>0</v>
      </c>
      <c r="R137" s="107">
        <v>0</v>
      </c>
      <c r="S137" s="107">
        <v>0</v>
      </c>
      <c r="T137" s="110">
        <v>10</v>
      </c>
      <c r="U137" s="110">
        <v>10</v>
      </c>
      <c r="V137" s="110">
        <f t="shared" si="4"/>
        <v>20</v>
      </c>
      <c r="W137" s="111">
        <v>9</v>
      </c>
      <c r="X137" s="111">
        <v>133</v>
      </c>
      <c r="Y137" s="111">
        <v>0</v>
      </c>
    </row>
    <row r="138" spans="1:25" ht="24" customHeight="1" x14ac:dyDescent="0.25">
      <c r="A138" s="40" t="s">
        <v>898</v>
      </c>
      <c r="B138" s="41" t="s">
        <v>22</v>
      </c>
      <c r="C138" s="40" t="s">
        <v>300</v>
      </c>
      <c r="D138" s="40" t="s">
        <v>899</v>
      </c>
      <c r="E138" s="40" t="s">
        <v>602</v>
      </c>
      <c r="F138" s="40" t="s">
        <v>602</v>
      </c>
      <c r="G138" s="40" t="s">
        <v>900</v>
      </c>
      <c r="H138" s="40" t="s">
        <v>373</v>
      </c>
      <c r="I138" s="42">
        <v>1482000</v>
      </c>
      <c r="J138" s="103">
        <v>0</v>
      </c>
      <c r="K138" s="83" t="s">
        <v>28</v>
      </c>
      <c r="L138" s="45" t="s">
        <v>398</v>
      </c>
      <c r="M138" s="43">
        <v>0.33944703999999998</v>
      </c>
      <c r="N138" s="44" t="s">
        <v>411</v>
      </c>
      <c r="O138" s="107">
        <v>0</v>
      </c>
      <c r="P138" s="108">
        <v>0</v>
      </c>
      <c r="Q138" s="107">
        <v>0</v>
      </c>
      <c r="R138" s="107">
        <v>0</v>
      </c>
      <c r="S138" s="107">
        <v>0</v>
      </c>
      <c r="T138" s="110">
        <v>10</v>
      </c>
      <c r="U138" s="110">
        <v>10</v>
      </c>
      <c r="V138" s="110">
        <f t="shared" si="4"/>
        <v>20</v>
      </c>
      <c r="W138" s="111">
        <v>10</v>
      </c>
      <c r="X138" s="111">
        <v>134</v>
      </c>
      <c r="Y138" s="111">
        <v>0</v>
      </c>
    </row>
    <row r="139" spans="1:25" ht="50.25" customHeight="1" x14ac:dyDescent="0.25">
      <c r="A139" s="40" t="s">
        <v>901</v>
      </c>
      <c r="B139" s="41" t="s">
        <v>22</v>
      </c>
      <c r="C139" s="40" t="s">
        <v>902</v>
      </c>
      <c r="D139" s="40" t="s">
        <v>887</v>
      </c>
      <c r="E139" s="40" t="s">
        <v>903</v>
      </c>
      <c r="F139" s="40" t="s">
        <v>904</v>
      </c>
      <c r="G139" s="40" t="s">
        <v>378</v>
      </c>
      <c r="H139" s="40" t="s">
        <v>373</v>
      </c>
      <c r="I139" s="42">
        <v>1210000</v>
      </c>
      <c r="J139" s="103">
        <v>0</v>
      </c>
      <c r="K139" s="83" t="s">
        <v>28</v>
      </c>
      <c r="L139" s="45" t="s">
        <v>513</v>
      </c>
      <c r="M139" s="43">
        <v>0.98127372999999996</v>
      </c>
      <c r="N139" s="44" t="s">
        <v>411</v>
      </c>
      <c r="O139" s="107">
        <v>0</v>
      </c>
      <c r="P139" s="108">
        <v>0</v>
      </c>
      <c r="Q139" s="107">
        <v>0</v>
      </c>
      <c r="R139" s="107">
        <v>0</v>
      </c>
      <c r="S139" s="107">
        <v>0</v>
      </c>
      <c r="T139" s="110">
        <v>10</v>
      </c>
      <c r="U139" s="110">
        <v>10</v>
      </c>
      <c r="V139" s="110">
        <f t="shared" si="4"/>
        <v>20</v>
      </c>
      <c r="W139" s="111">
        <v>10</v>
      </c>
      <c r="X139" s="111">
        <v>135</v>
      </c>
      <c r="Y139" s="111">
        <v>0</v>
      </c>
    </row>
    <row r="140" spans="1:25" ht="24" customHeight="1" x14ac:dyDescent="0.25">
      <c r="A140" s="40" t="s">
        <v>905</v>
      </c>
      <c r="B140" s="41" t="s">
        <v>22</v>
      </c>
      <c r="C140" s="40" t="s">
        <v>906</v>
      </c>
      <c r="D140" s="40" t="s">
        <v>907</v>
      </c>
      <c r="E140" s="40" t="s">
        <v>908</v>
      </c>
      <c r="F140" s="40" t="s">
        <v>908</v>
      </c>
      <c r="G140" s="40" t="s">
        <v>378</v>
      </c>
      <c r="H140" s="40" t="s">
        <v>373</v>
      </c>
      <c r="I140" s="42">
        <v>7310000</v>
      </c>
      <c r="J140" s="103">
        <v>0</v>
      </c>
      <c r="K140" s="83" t="s">
        <v>28</v>
      </c>
      <c r="L140" s="45" t="s">
        <v>513</v>
      </c>
      <c r="M140" s="43">
        <v>0.54925288000000005</v>
      </c>
      <c r="N140" s="44" t="s">
        <v>411</v>
      </c>
      <c r="O140" s="107">
        <v>0</v>
      </c>
      <c r="P140" s="108">
        <v>0</v>
      </c>
      <c r="Q140" s="107">
        <v>0</v>
      </c>
      <c r="R140" s="107">
        <v>0</v>
      </c>
      <c r="S140" s="107">
        <v>0</v>
      </c>
      <c r="T140" s="110">
        <v>10</v>
      </c>
      <c r="U140" s="110">
        <v>10</v>
      </c>
      <c r="V140" s="110">
        <f t="shared" si="4"/>
        <v>20</v>
      </c>
      <c r="W140" s="111">
        <v>11</v>
      </c>
      <c r="X140" s="111">
        <v>136</v>
      </c>
      <c r="Y140" s="111">
        <v>0</v>
      </c>
    </row>
    <row r="141" spans="1:25" ht="61.5" customHeight="1" x14ac:dyDescent="0.25">
      <c r="A141" s="40" t="s">
        <v>909</v>
      </c>
      <c r="B141" s="41" t="s">
        <v>22</v>
      </c>
      <c r="C141" s="40" t="s">
        <v>910</v>
      </c>
      <c r="D141" s="40" t="s">
        <v>887</v>
      </c>
      <c r="E141" s="40" t="s">
        <v>911</v>
      </c>
      <c r="F141" s="40" t="s">
        <v>903</v>
      </c>
      <c r="G141" s="40" t="s">
        <v>378</v>
      </c>
      <c r="H141" s="40" t="s">
        <v>373</v>
      </c>
      <c r="I141" s="42">
        <v>3260000</v>
      </c>
      <c r="J141" s="103">
        <v>0</v>
      </c>
      <c r="K141" s="83" t="s">
        <v>28</v>
      </c>
      <c r="L141" s="45" t="s">
        <v>513</v>
      </c>
      <c r="M141" s="43">
        <v>0.37946474000000002</v>
      </c>
      <c r="N141" s="44" t="s">
        <v>411</v>
      </c>
      <c r="O141" s="107">
        <v>0</v>
      </c>
      <c r="P141" s="108">
        <v>0</v>
      </c>
      <c r="Q141" s="107">
        <v>0</v>
      </c>
      <c r="R141" s="107">
        <v>0</v>
      </c>
      <c r="S141" s="107">
        <v>0</v>
      </c>
      <c r="T141" s="110">
        <v>10</v>
      </c>
      <c r="U141" s="110">
        <v>10</v>
      </c>
      <c r="V141" s="110">
        <f t="shared" si="4"/>
        <v>20</v>
      </c>
      <c r="W141" s="111">
        <v>12</v>
      </c>
      <c r="X141" s="111">
        <v>137</v>
      </c>
      <c r="Y141" s="111">
        <v>0</v>
      </c>
    </row>
    <row r="142" spans="1:25" ht="87" customHeight="1" x14ac:dyDescent="0.25">
      <c r="A142" s="40" t="s">
        <v>621</v>
      </c>
      <c r="B142" s="40" t="s">
        <v>308</v>
      </c>
      <c r="C142" s="40" t="s">
        <v>622</v>
      </c>
      <c r="D142" s="40" t="s">
        <v>317</v>
      </c>
      <c r="E142" s="40" t="s">
        <v>623</v>
      </c>
      <c r="F142" s="40" t="s">
        <v>624</v>
      </c>
      <c r="G142" s="40" t="s">
        <v>625</v>
      </c>
      <c r="H142" s="40" t="s">
        <v>373</v>
      </c>
      <c r="I142" s="42">
        <v>13110000</v>
      </c>
      <c r="J142" s="103">
        <v>3.7838341942315132</v>
      </c>
      <c r="K142" s="83" t="s">
        <v>28</v>
      </c>
      <c r="L142" s="45" t="s">
        <v>27</v>
      </c>
      <c r="M142" s="43">
        <v>1.9985151299999999</v>
      </c>
      <c r="N142" s="44" t="s">
        <v>411</v>
      </c>
      <c r="O142" s="107">
        <v>0</v>
      </c>
      <c r="P142" s="108">
        <v>4</v>
      </c>
      <c r="Q142" s="107">
        <v>15</v>
      </c>
      <c r="R142" s="109">
        <v>0</v>
      </c>
      <c r="S142" s="107">
        <v>0</v>
      </c>
      <c r="T142" s="110">
        <v>0</v>
      </c>
      <c r="U142" s="110">
        <v>0</v>
      </c>
      <c r="V142" s="110">
        <f t="shared" si="4"/>
        <v>19</v>
      </c>
      <c r="W142" s="111">
        <v>16</v>
      </c>
      <c r="X142" s="111">
        <v>138</v>
      </c>
      <c r="Y142" s="111">
        <v>0</v>
      </c>
    </row>
    <row r="143" spans="1:25" s="135" customFormat="1" ht="76.5" x14ac:dyDescent="0.25">
      <c r="A143" s="40" t="s">
        <v>912</v>
      </c>
      <c r="B143" s="41" t="s">
        <v>22</v>
      </c>
      <c r="C143" s="40" t="s">
        <v>300</v>
      </c>
      <c r="D143" s="40" t="s">
        <v>913</v>
      </c>
      <c r="E143" s="40" t="s">
        <v>914</v>
      </c>
      <c r="F143" s="40" t="s">
        <v>883</v>
      </c>
      <c r="G143" s="40" t="s">
        <v>915</v>
      </c>
      <c r="H143" s="40" t="s">
        <v>353</v>
      </c>
      <c r="I143" s="42">
        <v>930000</v>
      </c>
      <c r="J143" s="103">
        <v>7.4967467355182649</v>
      </c>
      <c r="K143" s="83" t="s">
        <v>28</v>
      </c>
      <c r="L143" s="45" t="s">
        <v>513</v>
      </c>
      <c r="M143" s="43">
        <v>0.5</v>
      </c>
      <c r="N143" s="44" t="s">
        <v>298</v>
      </c>
      <c r="O143" s="107">
        <v>0</v>
      </c>
      <c r="P143" s="108">
        <v>10</v>
      </c>
      <c r="Q143" s="107">
        <v>0</v>
      </c>
      <c r="R143" s="107">
        <v>0</v>
      </c>
      <c r="S143" s="107">
        <v>0</v>
      </c>
      <c r="T143" s="110">
        <v>0</v>
      </c>
      <c r="U143" s="110">
        <v>0</v>
      </c>
      <c r="V143" s="110">
        <f t="shared" si="4"/>
        <v>10</v>
      </c>
      <c r="W143" s="111">
        <v>13</v>
      </c>
      <c r="X143" s="111">
        <v>139</v>
      </c>
      <c r="Y143" s="111">
        <v>0</v>
      </c>
    </row>
    <row r="144" spans="1:25" s="135" customFormat="1" ht="38.25" x14ac:dyDescent="0.25">
      <c r="A144" s="40" t="s">
        <v>916</v>
      </c>
      <c r="B144" s="41" t="s">
        <v>22</v>
      </c>
      <c r="C144" s="40" t="s">
        <v>300</v>
      </c>
      <c r="D144" s="40" t="s">
        <v>917</v>
      </c>
      <c r="E144" s="40" t="s">
        <v>918</v>
      </c>
      <c r="F144" s="40" t="s">
        <v>781</v>
      </c>
      <c r="G144" s="40" t="s">
        <v>919</v>
      </c>
      <c r="H144" s="40" t="s">
        <v>373</v>
      </c>
      <c r="I144" s="42">
        <v>4332000</v>
      </c>
      <c r="J144" s="103">
        <v>3.1991131230267</v>
      </c>
      <c r="K144" s="83" t="s">
        <v>97</v>
      </c>
      <c r="L144" s="45" t="s">
        <v>325</v>
      </c>
      <c r="M144" s="43">
        <v>1.4056607800000001</v>
      </c>
      <c r="N144" s="44" t="s">
        <v>298</v>
      </c>
      <c r="O144" s="107">
        <v>4</v>
      </c>
      <c r="P144" s="108">
        <v>0</v>
      </c>
      <c r="Q144" s="107">
        <v>0</v>
      </c>
      <c r="R144" s="107">
        <v>0</v>
      </c>
      <c r="S144" s="107">
        <v>0</v>
      </c>
      <c r="T144" s="110">
        <v>0</v>
      </c>
      <c r="U144" s="110">
        <v>0</v>
      </c>
      <c r="V144" s="110">
        <f t="shared" si="4"/>
        <v>4</v>
      </c>
      <c r="W144" s="111">
        <v>28</v>
      </c>
      <c r="X144" s="111">
        <v>140</v>
      </c>
      <c r="Y144" s="111">
        <v>0</v>
      </c>
    </row>
    <row r="145" spans="15:19" x14ac:dyDescent="0.25">
      <c r="O145" s="46"/>
      <c r="Q145" s="46"/>
      <c r="R145" s="46"/>
      <c r="S145" s="46"/>
    </row>
    <row r="146" spans="15:19" x14ac:dyDescent="0.25">
      <c r="O146" s="46"/>
      <c r="Q146" s="46"/>
      <c r="R146" s="46"/>
      <c r="S146" s="46"/>
    </row>
    <row r="147" spans="15:19" x14ac:dyDescent="0.25">
      <c r="O147" s="46"/>
      <c r="Q147" s="46"/>
      <c r="R147" s="46"/>
      <c r="S147" s="46"/>
    </row>
    <row r="148" spans="15:19" x14ac:dyDescent="0.25">
      <c r="O148" s="46"/>
      <c r="Q148" s="46"/>
      <c r="R148" s="46"/>
      <c r="S148" s="46"/>
    </row>
    <row r="149" spans="15:19" x14ac:dyDescent="0.25">
      <c r="O149" s="46"/>
      <c r="Q149" s="46"/>
      <c r="R149" s="46"/>
      <c r="S149" s="46"/>
    </row>
    <row r="150" spans="15:19" x14ac:dyDescent="0.25">
      <c r="O150" s="46"/>
      <c r="Q150" s="46"/>
      <c r="R150" s="46"/>
      <c r="S150" s="46"/>
    </row>
    <row r="151" spans="15:19" x14ac:dyDescent="0.25">
      <c r="O151" s="46"/>
      <c r="Q151" s="46"/>
      <c r="R151" s="46"/>
      <c r="S151" s="46"/>
    </row>
    <row r="152" spans="15:19" x14ac:dyDescent="0.25">
      <c r="O152" s="46"/>
      <c r="Q152" s="46"/>
      <c r="R152" s="46"/>
      <c r="S152" s="46"/>
    </row>
    <row r="153" spans="15:19" x14ac:dyDescent="0.25">
      <c r="O153" s="46"/>
      <c r="Q153" s="46"/>
      <c r="R153" s="46"/>
      <c r="S153" s="46"/>
    </row>
    <row r="154" spans="15:19" x14ac:dyDescent="0.25">
      <c r="O154" s="46"/>
      <c r="Q154" s="46"/>
      <c r="R154" s="46"/>
      <c r="S154" s="46"/>
    </row>
    <row r="155" spans="15:19" x14ac:dyDescent="0.25">
      <c r="O155" s="46"/>
      <c r="Q155" s="46"/>
      <c r="R155" s="46"/>
      <c r="S155" s="46"/>
    </row>
    <row r="156" spans="15:19" x14ac:dyDescent="0.25">
      <c r="O156" s="46"/>
      <c r="Q156" s="46"/>
      <c r="R156" s="46"/>
      <c r="S156" s="46"/>
    </row>
    <row r="157" spans="15:19" x14ac:dyDescent="0.25">
      <c r="O157" s="46"/>
      <c r="Q157" s="46"/>
      <c r="R157" s="46"/>
      <c r="S157" s="46"/>
    </row>
    <row r="158" spans="15:19" x14ac:dyDescent="0.25">
      <c r="O158" s="46"/>
      <c r="Q158" s="46"/>
      <c r="R158" s="46"/>
      <c r="S158" s="46"/>
    </row>
    <row r="159" spans="15:19" x14ac:dyDescent="0.25">
      <c r="O159" s="46"/>
      <c r="Q159" s="46"/>
      <c r="R159" s="46"/>
      <c r="S159" s="46"/>
    </row>
    <row r="160" spans="15:19" x14ac:dyDescent="0.25">
      <c r="O160" s="46"/>
      <c r="Q160" s="46"/>
      <c r="R160" s="46"/>
      <c r="S160" s="46"/>
    </row>
    <row r="161" spans="15:19" x14ac:dyDescent="0.25">
      <c r="O161" s="46"/>
      <c r="Q161" s="46"/>
      <c r="R161" s="46"/>
      <c r="S161" s="46"/>
    </row>
    <row r="162" spans="15:19" x14ac:dyDescent="0.25">
      <c r="O162" s="46"/>
      <c r="Q162" s="46"/>
      <c r="R162" s="46"/>
      <c r="S162" s="46"/>
    </row>
    <row r="163" spans="15:19" x14ac:dyDescent="0.25">
      <c r="O163" s="46"/>
      <c r="Q163" s="46"/>
      <c r="R163" s="46"/>
      <c r="S163" s="46"/>
    </row>
    <row r="164" spans="15:19" x14ac:dyDescent="0.25">
      <c r="O164" s="46"/>
      <c r="Q164" s="46"/>
      <c r="R164" s="46"/>
      <c r="S164" s="46"/>
    </row>
    <row r="165" spans="15:19" x14ac:dyDescent="0.25">
      <c r="O165" s="46"/>
      <c r="Q165" s="46"/>
      <c r="R165" s="46"/>
      <c r="S165" s="46"/>
    </row>
    <row r="166" spans="15:19" x14ac:dyDescent="0.25">
      <c r="O166" s="46"/>
      <c r="Q166" s="46"/>
      <c r="R166" s="46"/>
      <c r="S166" s="46"/>
    </row>
    <row r="167" spans="15:19" x14ac:dyDescent="0.25">
      <c r="O167" s="46"/>
      <c r="Q167" s="46"/>
      <c r="R167" s="46"/>
      <c r="S167" s="46"/>
    </row>
    <row r="168" spans="15:19" x14ac:dyDescent="0.25">
      <c r="O168" s="46"/>
      <c r="Q168" s="46"/>
      <c r="R168" s="46"/>
      <c r="S168" s="46"/>
    </row>
    <row r="169" spans="15:19" x14ac:dyDescent="0.25">
      <c r="O169" s="46"/>
      <c r="Q169" s="46"/>
      <c r="R169" s="46"/>
      <c r="S169" s="46"/>
    </row>
    <row r="170" spans="15:19" x14ac:dyDescent="0.25">
      <c r="O170" s="46"/>
      <c r="Q170" s="46"/>
      <c r="R170" s="46"/>
      <c r="S170" s="46"/>
    </row>
    <row r="171" spans="15:19" x14ac:dyDescent="0.25">
      <c r="O171" s="46"/>
      <c r="Q171" s="46"/>
      <c r="R171" s="46"/>
      <c r="S171" s="46"/>
    </row>
    <row r="172" spans="15:19" x14ac:dyDescent="0.25">
      <c r="O172" s="46"/>
      <c r="Q172" s="46"/>
      <c r="R172" s="46"/>
      <c r="S172" s="46"/>
    </row>
    <row r="173" spans="15:19" x14ac:dyDescent="0.25">
      <c r="O173" s="46"/>
      <c r="Q173" s="46"/>
      <c r="R173" s="46"/>
      <c r="S173" s="46"/>
    </row>
    <row r="174" spans="15:19" x14ac:dyDescent="0.25">
      <c r="O174" s="46"/>
      <c r="Q174" s="46"/>
      <c r="R174" s="46"/>
      <c r="S174" s="46"/>
    </row>
    <row r="175" spans="15:19" x14ac:dyDescent="0.25">
      <c r="O175" s="46"/>
      <c r="Q175" s="46"/>
      <c r="R175" s="46"/>
      <c r="S175" s="46"/>
    </row>
    <row r="176" spans="15:19" x14ac:dyDescent="0.25">
      <c r="O176" s="46"/>
      <c r="Q176" s="46"/>
      <c r="R176" s="46"/>
      <c r="S176" s="46"/>
    </row>
    <row r="177" spans="15:19" x14ac:dyDescent="0.25">
      <c r="O177" s="46"/>
      <c r="Q177" s="46"/>
      <c r="R177" s="46"/>
      <c r="S177" s="46"/>
    </row>
    <row r="178" spans="15:19" x14ac:dyDescent="0.25">
      <c r="O178" s="46"/>
      <c r="Q178" s="46"/>
      <c r="R178" s="46"/>
      <c r="S178" s="46"/>
    </row>
    <row r="179" spans="15:19" x14ac:dyDescent="0.25">
      <c r="O179" s="46"/>
      <c r="Q179" s="46"/>
      <c r="R179" s="46"/>
      <c r="S179" s="46"/>
    </row>
    <row r="180" spans="15:19" x14ac:dyDescent="0.25">
      <c r="O180" s="46"/>
      <c r="Q180" s="46"/>
      <c r="R180" s="46"/>
      <c r="S180" s="46"/>
    </row>
    <row r="181" spans="15:19" x14ac:dyDescent="0.25">
      <c r="O181" s="46"/>
      <c r="Q181" s="46"/>
      <c r="R181" s="46"/>
      <c r="S181" s="46"/>
    </row>
    <row r="182" spans="15:19" x14ac:dyDescent="0.25">
      <c r="O182" s="46"/>
      <c r="Q182" s="46"/>
      <c r="R182" s="46"/>
      <c r="S182" s="46"/>
    </row>
    <row r="183" spans="15:19" x14ac:dyDescent="0.25">
      <c r="O183" s="46"/>
      <c r="Q183" s="46"/>
      <c r="R183" s="46"/>
      <c r="S183" s="46"/>
    </row>
    <row r="184" spans="15:19" x14ac:dyDescent="0.25">
      <c r="O184" s="46"/>
      <c r="Q184" s="46"/>
      <c r="R184" s="46"/>
      <c r="S184" s="46"/>
    </row>
    <row r="185" spans="15:19" x14ac:dyDescent="0.25">
      <c r="O185" s="46"/>
      <c r="Q185" s="46"/>
      <c r="R185" s="46"/>
      <c r="S185" s="46"/>
    </row>
    <row r="186" spans="15:19" x14ac:dyDescent="0.25">
      <c r="O186" s="46"/>
      <c r="Q186" s="46"/>
      <c r="R186" s="46"/>
      <c r="S186" s="46"/>
    </row>
    <row r="187" spans="15:19" x14ac:dyDescent="0.25">
      <c r="O187" s="46"/>
      <c r="Q187" s="46"/>
      <c r="R187" s="46"/>
      <c r="S187" s="46"/>
    </row>
    <row r="188" spans="15:19" x14ac:dyDescent="0.25">
      <c r="O188" s="46"/>
      <c r="Q188" s="46"/>
      <c r="R188" s="46"/>
      <c r="S188" s="46"/>
    </row>
    <row r="189" spans="15:19" x14ac:dyDescent="0.25">
      <c r="O189" s="46"/>
      <c r="Q189" s="46"/>
      <c r="R189" s="46"/>
      <c r="S189" s="46"/>
    </row>
    <row r="190" spans="15:19" x14ac:dyDescent="0.25">
      <c r="O190" s="46"/>
      <c r="Q190" s="46"/>
      <c r="R190" s="46"/>
      <c r="S190" s="46"/>
    </row>
    <row r="191" spans="15:19" x14ac:dyDescent="0.25">
      <c r="O191" s="46"/>
      <c r="Q191" s="46"/>
      <c r="R191" s="46"/>
      <c r="S191" s="46"/>
    </row>
    <row r="192" spans="15:19" x14ac:dyDescent="0.25">
      <c r="O192" s="46"/>
      <c r="Q192" s="46"/>
      <c r="R192" s="46"/>
      <c r="S192" s="46"/>
    </row>
    <row r="193" spans="15:19" x14ac:dyDescent="0.25">
      <c r="O193" s="46"/>
      <c r="Q193" s="46"/>
      <c r="R193" s="46"/>
      <c r="S193" s="46"/>
    </row>
    <row r="194" spans="15:19" x14ac:dyDescent="0.25">
      <c r="O194" s="46"/>
      <c r="Q194" s="46"/>
      <c r="R194" s="46"/>
      <c r="S194" s="46"/>
    </row>
    <row r="195" spans="15:19" x14ac:dyDescent="0.25">
      <c r="O195" s="46"/>
      <c r="Q195" s="46"/>
      <c r="R195" s="46"/>
      <c r="S195" s="46"/>
    </row>
    <row r="196" spans="15:19" x14ac:dyDescent="0.25">
      <c r="O196" s="46"/>
      <c r="Q196" s="46"/>
      <c r="R196" s="46"/>
      <c r="S196" s="46"/>
    </row>
    <row r="197" spans="15:19" x14ac:dyDescent="0.25">
      <c r="O197" s="46"/>
      <c r="Q197" s="46"/>
      <c r="R197" s="46"/>
      <c r="S197" s="46"/>
    </row>
    <row r="198" spans="15:19" x14ac:dyDescent="0.25">
      <c r="O198" s="46"/>
      <c r="Q198" s="46"/>
      <c r="R198" s="46"/>
      <c r="S198" s="46"/>
    </row>
    <row r="199" spans="15:19" x14ac:dyDescent="0.25">
      <c r="O199" s="46"/>
      <c r="Q199" s="46"/>
      <c r="R199" s="46"/>
      <c r="S199" s="46"/>
    </row>
    <row r="200" spans="15:19" x14ac:dyDescent="0.25">
      <c r="O200" s="46"/>
      <c r="Q200" s="46"/>
      <c r="R200" s="46"/>
      <c r="S200" s="46"/>
    </row>
    <row r="201" spans="15:19" x14ac:dyDescent="0.25">
      <c r="O201" s="46"/>
      <c r="Q201" s="46"/>
      <c r="R201" s="46"/>
      <c r="S201" s="46"/>
    </row>
    <row r="202" spans="15:19" x14ac:dyDescent="0.25">
      <c r="O202" s="46"/>
      <c r="Q202" s="46"/>
      <c r="R202" s="46"/>
      <c r="S202" s="46"/>
    </row>
    <row r="203" spans="15:19" x14ac:dyDescent="0.25">
      <c r="O203" s="46"/>
      <c r="Q203" s="46"/>
      <c r="R203" s="46"/>
      <c r="S203" s="46"/>
    </row>
    <row r="204" spans="15:19" x14ac:dyDescent="0.25">
      <c r="O204" s="46"/>
      <c r="Q204" s="46"/>
      <c r="R204" s="46"/>
      <c r="S204" s="46"/>
    </row>
    <row r="205" spans="15:19" x14ac:dyDescent="0.25">
      <c r="O205" s="46"/>
      <c r="Q205" s="46"/>
      <c r="R205" s="46"/>
      <c r="S205" s="46"/>
    </row>
    <row r="206" spans="15:19" x14ac:dyDescent="0.25">
      <c r="O206" s="46"/>
      <c r="Q206" s="46"/>
      <c r="R206" s="46"/>
      <c r="S206" s="46"/>
    </row>
    <row r="207" spans="15:19" x14ac:dyDescent="0.25">
      <c r="O207" s="46"/>
      <c r="Q207" s="46"/>
      <c r="R207" s="46"/>
      <c r="S207" s="46"/>
    </row>
    <row r="208" spans="15:19" x14ac:dyDescent="0.25">
      <c r="O208" s="46"/>
      <c r="Q208" s="46"/>
      <c r="R208" s="46"/>
      <c r="S208" s="46"/>
    </row>
    <row r="209" spans="15:19" x14ac:dyDescent="0.25">
      <c r="O209" s="46"/>
      <c r="Q209" s="46"/>
      <c r="R209" s="46"/>
      <c r="S209" s="46"/>
    </row>
    <row r="210" spans="15:19" x14ac:dyDescent="0.25">
      <c r="O210" s="46"/>
      <c r="Q210" s="46"/>
      <c r="R210" s="46"/>
      <c r="S210" s="46"/>
    </row>
    <row r="211" spans="15:19" x14ac:dyDescent="0.25">
      <c r="O211" s="46"/>
      <c r="Q211" s="46"/>
      <c r="R211" s="46"/>
      <c r="S211" s="46"/>
    </row>
    <row r="212" spans="15:19" x14ac:dyDescent="0.25">
      <c r="O212" s="46"/>
      <c r="Q212" s="46"/>
      <c r="R212" s="46"/>
      <c r="S212" s="46"/>
    </row>
    <row r="213" spans="15:19" x14ac:dyDescent="0.25">
      <c r="O213" s="46"/>
      <c r="Q213" s="46"/>
      <c r="R213" s="46"/>
      <c r="S213" s="46"/>
    </row>
    <row r="214" spans="15:19" x14ac:dyDescent="0.25">
      <c r="O214" s="46"/>
      <c r="Q214" s="46"/>
      <c r="R214" s="46"/>
      <c r="S214" s="46"/>
    </row>
    <row r="215" spans="15:19" x14ac:dyDescent="0.25">
      <c r="O215" s="46"/>
      <c r="Q215" s="46"/>
      <c r="R215" s="46"/>
      <c r="S215" s="46"/>
    </row>
    <row r="216" spans="15:19" x14ac:dyDescent="0.25">
      <c r="O216" s="46"/>
      <c r="Q216" s="46"/>
      <c r="R216" s="46"/>
      <c r="S216" s="46"/>
    </row>
    <row r="217" spans="15:19" x14ac:dyDescent="0.25">
      <c r="O217" s="46"/>
      <c r="Q217" s="46"/>
      <c r="R217" s="46"/>
      <c r="S217" s="46"/>
    </row>
    <row r="218" spans="15:19" x14ac:dyDescent="0.25">
      <c r="O218" s="46"/>
      <c r="Q218" s="46"/>
      <c r="R218" s="46"/>
      <c r="S218" s="46"/>
    </row>
    <row r="219" spans="15:19" x14ac:dyDescent="0.25">
      <c r="O219" s="46"/>
      <c r="Q219" s="46"/>
      <c r="R219" s="46"/>
      <c r="S219" s="46"/>
    </row>
    <row r="220" spans="15:19" x14ac:dyDescent="0.25">
      <c r="O220" s="46"/>
      <c r="Q220" s="46"/>
      <c r="R220" s="46"/>
      <c r="S220" s="46"/>
    </row>
    <row r="221" spans="15:19" x14ac:dyDescent="0.25">
      <c r="O221" s="46"/>
      <c r="Q221" s="46"/>
      <c r="R221" s="46"/>
      <c r="S221" s="46"/>
    </row>
    <row r="222" spans="15:19" x14ac:dyDescent="0.25">
      <c r="O222" s="46"/>
      <c r="Q222" s="46"/>
      <c r="R222" s="46"/>
      <c r="S222" s="46"/>
    </row>
    <row r="223" spans="15:19" x14ac:dyDescent="0.25">
      <c r="O223" s="46"/>
      <c r="Q223" s="46"/>
      <c r="R223" s="46"/>
      <c r="S223" s="46"/>
    </row>
    <row r="224" spans="15:19" x14ac:dyDescent="0.25">
      <c r="O224" s="46"/>
      <c r="Q224" s="46"/>
      <c r="R224" s="46"/>
      <c r="S224" s="46"/>
    </row>
    <row r="225" spans="15:19" x14ac:dyDescent="0.25">
      <c r="O225" s="46"/>
      <c r="Q225" s="46"/>
      <c r="R225" s="46"/>
      <c r="S225" s="46"/>
    </row>
    <row r="226" spans="15:19" x14ac:dyDescent="0.25">
      <c r="O226" s="46"/>
      <c r="Q226" s="46"/>
      <c r="R226" s="46"/>
      <c r="S226" s="46"/>
    </row>
    <row r="227" spans="15:19" x14ac:dyDescent="0.25">
      <c r="O227" s="46"/>
      <c r="Q227" s="46"/>
      <c r="R227" s="46"/>
      <c r="S227" s="46"/>
    </row>
    <row r="228" spans="15:19" x14ac:dyDescent="0.25">
      <c r="O228" s="46"/>
      <c r="Q228" s="46"/>
      <c r="R228" s="46"/>
      <c r="S228" s="46"/>
    </row>
    <row r="229" spans="15:19" x14ac:dyDescent="0.25">
      <c r="O229" s="46"/>
      <c r="Q229" s="46"/>
      <c r="R229" s="46"/>
      <c r="S229" s="46"/>
    </row>
    <row r="230" spans="15:19" x14ac:dyDescent="0.25">
      <c r="O230" s="46"/>
      <c r="Q230" s="46"/>
      <c r="R230" s="46"/>
      <c r="S230" s="46"/>
    </row>
    <row r="231" spans="15:19" x14ac:dyDescent="0.25">
      <c r="O231" s="46"/>
      <c r="Q231" s="46"/>
      <c r="R231" s="46"/>
      <c r="S231" s="46"/>
    </row>
    <row r="232" spans="15:19" x14ac:dyDescent="0.25">
      <c r="O232" s="46"/>
      <c r="Q232" s="46"/>
      <c r="R232" s="46"/>
      <c r="S232" s="46"/>
    </row>
    <row r="233" spans="15:19" x14ac:dyDescent="0.25">
      <c r="O233" s="46"/>
      <c r="Q233" s="46"/>
      <c r="R233" s="46"/>
      <c r="S233" s="46"/>
    </row>
    <row r="234" spans="15:19" x14ac:dyDescent="0.25">
      <c r="O234" s="46"/>
      <c r="Q234" s="46"/>
      <c r="R234" s="46"/>
      <c r="S234" s="46"/>
    </row>
    <row r="235" spans="15:19" x14ac:dyDescent="0.25">
      <c r="O235" s="46"/>
      <c r="Q235" s="46"/>
      <c r="R235" s="46"/>
      <c r="S235" s="46"/>
    </row>
    <row r="236" spans="15:19" x14ac:dyDescent="0.25">
      <c r="O236" s="46"/>
      <c r="Q236" s="46"/>
      <c r="R236" s="46"/>
      <c r="S236" s="46"/>
    </row>
    <row r="237" spans="15:19" x14ac:dyDescent="0.25">
      <c r="O237" s="46"/>
      <c r="Q237" s="46"/>
      <c r="R237" s="46"/>
      <c r="S237" s="46"/>
    </row>
    <row r="238" spans="15:19" x14ac:dyDescent="0.25">
      <c r="O238" s="46"/>
      <c r="Q238" s="46"/>
      <c r="R238" s="46"/>
      <c r="S238" s="46"/>
    </row>
    <row r="239" spans="15:19" x14ac:dyDescent="0.25">
      <c r="O239" s="46"/>
      <c r="Q239" s="46"/>
      <c r="R239" s="46"/>
      <c r="S239" s="46"/>
    </row>
    <row r="240" spans="15:19" x14ac:dyDescent="0.25">
      <c r="O240" s="46"/>
      <c r="Q240" s="46"/>
      <c r="R240" s="46"/>
      <c r="S240" s="46"/>
    </row>
    <row r="241" spans="15:19" x14ac:dyDescent="0.25">
      <c r="O241" s="46"/>
      <c r="Q241" s="46"/>
      <c r="R241" s="46"/>
      <c r="S241" s="46"/>
    </row>
    <row r="242" spans="15:19" x14ac:dyDescent="0.25">
      <c r="O242" s="46"/>
      <c r="Q242" s="46"/>
      <c r="R242" s="46"/>
      <c r="S242" s="46"/>
    </row>
    <row r="243" spans="15:19" x14ac:dyDescent="0.25">
      <c r="O243" s="46"/>
      <c r="Q243" s="46"/>
      <c r="R243" s="46"/>
      <c r="S243" s="46"/>
    </row>
    <row r="244" spans="15:19" x14ac:dyDescent="0.25">
      <c r="O244" s="46"/>
      <c r="Q244" s="46"/>
      <c r="R244" s="46"/>
      <c r="S244" s="46"/>
    </row>
    <row r="245" spans="15:19" x14ac:dyDescent="0.25">
      <c r="O245" s="46"/>
      <c r="Q245" s="46"/>
      <c r="R245" s="46"/>
      <c r="S245" s="46"/>
    </row>
    <row r="246" spans="15:19" x14ac:dyDescent="0.25">
      <c r="O246" s="46"/>
      <c r="Q246" s="46"/>
      <c r="R246" s="46"/>
      <c r="S246" s="46"/>
    </row>
    <row r="247" spans="15:19" x14ac:dyDescent="0.25">
      <c r="O247" s="46"/>
      <c r="Q247" s="46"/>
      <c r="R247" s="46"/>
      <c r="S247" s="46"/>
    </row>
    <row r="248" spans="15:19" x14ac:dyDescent="0.25">
      <c r="O248" s="46"/>
      <c r="Q248" s="46"/>
      <c r="R248" s="46"/>
      <c r="S248" s="46"/>
    </row>
    <row r="249" spans="15:19" x14ac:dyDescent="0.25">
      <c r="O249" s="46"/>
      <c r="Q249" s="46"/>
      <c r="R249" s="46"/>
      <c r="S249" s="46"/>
    </row>
    <row r="250" spans="15:19" x14ac:dyDescent="0.25">
      <c r="O250" s="46"/>
      <c r="Q250" s="46"/>
      <c r="R250" s="46"/>
      <c r="S250" s="46"/>
    </row>
    <row r="251" spans="15:19" x14ac:dyDescent="0.25">
      <c r="O251" s="46"/>
      <c r="Q251" s="46"/>
      <c r="R251" s="46"/>
      <c r="S251" s="46"/>
    </row>
    <row r="252" spans="15:19" x14ac:dyDescent="0.25">
      <c r="O252" s="46"/>
      <c r="Q252" s="46"/>
      <c r="R252" s="46"/>
      <c r="S252" s="46"/>
    </row>
    <row r="253" spans="15:19" x14ac:dyDescent="0.25">
      <c r="O253" s="46"/>
      <c r="Q253" s="46"/>
      <c r="R253" s="46"/>
      <c r="S253" s="46"/>
    </row>
    <row r="254" spans="15:19" x14ac:dyDescent="0.25">
      <c r="O254" s="46"/>
      <c r="Q254" s="46"/>
      <c r="R254" s="46"/>
      <c r="S254" s="46"/>
    </row>
    <row r="255" spans="15:19" x14ac:dyDescent="0.25">
      <c r="O255" s="46"/>
      <c r="Q255" s="46"/>
      <c r="R255" s="46"/>
      <c r="S255" s="46"/>
    </row>
    <row r="256" spans="15:19" x14ac:dyDescent="0.25">
      <c r="O256" s="46"/>
      <c r="Q256" s="46"/>
      <c r="R256" s="46"/>
      <c r="S256" s="46"/>
    </row>
    <row r="257" spans="15:19" x14ac:dyDescent="0.25">
      <c r="O257" s="46"/>
      <c r="Q257" s="46"/>
      <c r="R257" s="46"/>
      <c r="S257" s="46"/>
    </row>
    <row r="258" spans="15:19" x14ac:dyDescent="0.25">
      <c r="O258" s="46"/>
      <c r="Q258" s="46"/>
      <c r="R258" s="46"/>
      <c r="S258" s="46"/>
    </row>
    <row r="259" spans="15:19" x14ac:dyDescent="0.25">
      <c r="O259" s="46"/>
      <c r="Q259" s="46"/>
      <c r="R259" s="46"/>
      <c r="S259" s="46"/>
    </row>
    <row r="260" spans="15:19" x14ac:dyDescent="0.25">
      <c r="O260" s="46"/>
      <c r="Q260" s="46"/>
      <c r="R260" s="46"/>
      <c r="S260" s="46"/>
    </row>
    <row r="261" spans="15:19" x14ac:dyDescent="0.25">
      <c r="O261" s="46"/>
      <c r="Q261" s="46"/>
      <c r="R261" s="46"/>
      <c r="S261" s="46"/>
    </row>
    <row r="262" spans="15:19" x14ac:dyDescent="0.25">
      <c r="O262" s="46"/>
      <c r="Q262" s="46"/>
      <c r="R262" s="46"/>
      <c r="S262" s="46"/>
    </row>
    <row r="263" spans="15:19" x14ac:dyDescent="0.25">
      <c r="O263" s="46"/>
      <c r="Q263" s="46"/>
      <c r="R263" s="46"/>
      <c r="S263" s="46"/>
    </row>
    <row r="264" spans="15:19" x14ac:dyDescent="0.25">
      <c r="O264" s="46"/>
      <c r="Q264" s="46"/>
      <c r="R264" s="46"/>
      <c r="S264" s="46"/>
    </row>
    <row r="265" spans="15:19" x14ac:dyDescent="0.25">
      <c r="O265" s="46"/>
      <c r="Q265" s="46"/>
      <c r="R265" s="46"/>
      <c r="S265" s="46"/>
    </row>
    <row r="266" spans="15:19" x14ac:dyDescent="0.25">
      <c r="O266" s="46"/>
      <c r="Q266" s="46"/>
      <c r="R266" s="46"/>
      <c r="S266" s="46"/>
    </row>
    <row r="267" spans="15:19" x14ac:dyDescent="0.25">
      <c r="O267" s="46"/>
      <c r="Q267" s="46"/>
      <c r="R267" s="46"/>
      <c r="S267" s="46"/>
    </row>
    <row r="268" spans="15:19" x14ac:dyDescent="0.25">
      <c r="O268" s="46"/>
      <c r="Q268" s="46"/>
      <c r="R268" s="46"/>
      <c r="S268" s="46"/>
    </row>
    <row r="269" spans="15:19" x14ac:dyDescent="0.25">
      <c r="O269" s="46"/>
      <c r="Q269" s="46"/>
      <c r="R269" s="46"/>
      <c r="S269" s="46"/>
    </row>
    <row r="270" spans="15:19" x14ac:dyDescent="0.25">
      <c r="O270" s="46"/>
      <c r="Q270" s="46"/>
      <c r="R270" s="46"/>
      <c r="S270" s="46"/>
    </row>
    <row r="271" spans="15:19" x14ac:dyDescent="0.25">
      <c r="O271" s="46"/>
      <c r="Q271" s="46"/>
      <c r="R271" s="46"/>
      <c r="S271" s="46"/>
    </row>
    <row r="272" spans="15:19" x14ac:dyDescent="0.25">
      <c r="O272" s="46"/>
      <c r="Q272" s="46"/>
      <c r="R272" s="46"/>
      <c r="S272" s="46"/>
    </row>
    <row r="273" spans="15:19" x14ac:dyDescent="0.25">
      <c r="O273" s="46"/>
      <c r="Q273" s="46"/>
      <c r="R273" s="46"/>
      <c r="S273" s="46"/>
    </row>
    <row r="274" spans="15:19" x14ac:dyDescent="0.25">
      <c r="O274" s="46"/>
      <c r="Q274" s="46"/>
      <c r="R274" s="46"/>
      <c r="S274" s="46"/>
    </row>
    <row r="275" spans="15:19" x14ac:dyDescent="0.25">
      <c r="O275" s="46"/>
      <c r="Q275" s="46"/>
      <c r="R275" s="46"/>
      <c r="S275" s="46"/>
    </row>
    <row r="276" spans="15:19" x14ac:dyDescent="0.25">
      <c r="O276" s="46"/>
      <c r="Q276" s="46"/>
      <c r="R276" s="46"/>
      <c r="S276" s="46"/>
    </row>
    <row r="277" spans="15:19" x14ac:dyDescent="0.25">
      <c r="O277" s="46"/>
      <c r="Q277" s="46"/>
      <c r="R277" s="46"/>
      <c r="S277" s="46"/>
    </row>
    <row r="278" spans="15:19" x14ac:dyDescent="0.25">
      <c r="O278" s="46"/>
      <c r="Q278" s="46"/>
      <c r="R278" s="46"/>
      <c r="S278" s="46"/>
    </row>
    <row r="279" spans="15:19" x14ac:dyDescent="0.25">
      <c r="O279" s="46"/>
      <c r="Q279" s="46"/>
      <c r="R279" s="46"/>
      <c r="S279" s="46"/>
    </row>
    <row r="280" spans="15:19" x14ac:dyDescent="0.25">
      <c r="O280" s="46"/>
      <c r="Q280" s="46"/>
      <c r="R280" s="46"/>
      <c r="S280" s="46"/>
    </row>
    <row r="281" spans="15:19" x14ac:dyDescent="0.25">
      <c r="O281" s="46"/>
      <c r="Q281" s="46"/>
      <c r="R281" s="46"/>
      <c r="S281" s="46"/>
    </row>
    <row r="282" spans="15:19" x14ac:dyDescent="0.25">
      <c r="O282" s="46"/>
      <c r="Q282" s="46"/>
      <c r="R282" s="46"/>
      <c r="S282" s="46"/>
    </row>
    <row r="283" spans="15:19" x14ac:dyDescent="0.25">
      <c r="O283" s="46"/>
      <c r="Q283" s="46"/>
      <c r="R283" s="46"/>
      <c r="S283" s="46"/>
    </row>
    <row r="284" spans="15:19" x14ac:dyDescent="0.25">
      <c r="O284" s="46"/>
      <c r="Q284" s="46"/>
      <c r="R284" s="46"/>
      <c r="S284" s="46"/>
    </row>
    <row r="285" spans="15:19" x14ac:dyDescent="0.25">
      <c r="O285" s="46"/>
      <c r="Q285" s="46"/>
      <c r="R285" s="46"/>
      <c r="S285" s="46"/>
    </row>
    <row r="286" spans="15:19" x14ac:dyDescent="0.25">
      <c r="O286" s="46"/>
      <c r="Q286" s="46"/>
      <c r="R286" s="46"/>
      <c r="S286" s="46"/>
    </row>
    <row r="287" spans="15:19" x14ac:dyDescent="0.25">
      <c r="O287" s="46"/>
      <c r="Q287" s="46"/>
      <c r="R287" s="46"/>
      <c r="S287" s="46"/>
    </row>
    <row r="288" spans="15:19" x14ac:dyDescent="0.25">
      <c r="O288" s="46"/>
      <c r="Q288" s="46"/>
      <c r="R288" s="46"/>
      <c r="S288" s="46"/>
    </row>
    <row r="289" spans="15:19" x14ac:dyDescent="0.25">
      <c r="O289" s="46"/>
      <c r="Q289" s="46"/>
      <c r="R289" s="46"/>
      <c r="S289" s="46"/>
    </row>
    <row r="290" spans="15:19" x14ac:dyDescent="0.25">
      <c r="O290" s="46"/>
      <c r="Q290" s="46"/>
      <c r="R290" s="46"/>
      <c r="S290" s="46"/>
    </row>
    <row r="291" spans="15:19" x14ac:dyDescent="0.25">
      <c r="O291" s="46"/>
      <c r="Q291" s="46"/>
      <c r="R291" s="46"/>
      <c r="S291" s="46"/>
    </row>
    <row r="292" spans="15:19" x14ac:dyDescent="0.25">
      <c r="O292" s="46"/>
      <c r="Q292" s="46"/>
      <c r="R292" s="46"/>
      <c r="S292" s="46"/>
    </row>
    <row r="293" spans="15:19" x14ac:dyDescent="0.25">
      <c r="O293" s="46"/>
      <c r="Q293" s="46"/>
      <c r="R293" s="46"/>
      <c r="S293" s="46"/>
    </row>
    <row r="294" spans="15:19" x14ac:dyDescent="0.25">
      <c r="O294" s="46"/>
      <c r="Q294" s="46"/>
      <c r="R294" s="46"/>
      <c r="S294" s="46"/>
    </row>
    <row r="295" spans="15:19" x14ac:dyDescent="0.25">
      <c r="O295" s="46"/>
      <c r="Q295" s="46"/>
      <c r="R295" s="46"/>
      <c r="S295" s="46"/>
    </row>
    <row r="296" spans="15:19" x14ac:dyDescent="0.25">
      <c r="O296" s="46"/>
      <c r="Q296" s="46"/>
      <c r="R296" s="46"/>
      <c r="S296" s="46"/>
    </row>
    <row r="297" spans="15:19" x14ac:dyDescent="0.25">
      <c r="O297" s="46"/>
      <c r="Q297" s="46"/>
      <c r="R297" s="46"/>
      <c r="S297" s="46"/>
    </row>
    <row r="298" spans="15:19" x14ac:dyDescent="0.25">
      <c r="O298" s="46"/>
      <c r="Q298" s="46"/>
      <c r="R298" s="46"/>
      <c r="S298" s="46"/>
    </row>
    <row r="299" spans="15:19" x14ac:dyDescent="0.25">
      <c r="O299" s="46"/>
      <c r="Q299" s="46"/>
      <c r="R299" s="46"/>
      <c r="S299" s="46"/>
    </row>
    <row r="300" spans="15:19" x14ac:dyDescent="0.25">
      <c r="O300" s="46"/>
      <c r="Q300" s="46"/>
      <c r="R300" s="46"/>
      <c r="S300" s="46"/>
    </row>
    <row r="301" spans="15:19" x14ac:dyDescent="0.25">
      <c r="O301" s="46"/>
      <c r="Q301" s="46"/>
      <c r="R301" s="46"/>
      <c r="S301" s="46"/>
    </row>
    <row r="302" spans="15:19" x14ac:dyDescent="0.25">
      <c r="O302" s="46"/>
      <c r="Q302" s="46"/>
      <c r="R302" s="46"/>
      <c r="S302" s="46"/>
    </row>
    <row r="303" spans="15:19" x14ac:dyDescent="0.25">
      <c r="O303" s="46"/>
      <c r="Q303" s="46"/>
      <c r="R303" s="46"/>
      <c r="S303" s="46"/>
    </row>
    <row r="304" spans="15:19" x14ac:dyDescent="0.25">
      <c r="O304" s="46"/>
      <c r="Q304" s="46"/>
      <c r="R304" s="46"/>
      <c r="S304" s="46"/>
    </row>
    <row r="305" spans="15:19" x14ac:dyDescent="0.25">
      <c r="O305" s="46"/>
      <c r="Q305" s="46"/>
      <c r="R305" s="46"/>
      <c r="S305" s="46"/>
    </row>
    <row r="306" spans="15:19" x14ac:dyDescent="0.25">
      <c r="O306" s="46"/>
      <c r="Q306" s="46"/>
      <c r="R306" s="46"/>
      <c r="S306" s="46"/>
    </row>
    <row r="307" spans="15:19" x14ac:dyDescent="0.25">
      <c r="O307" s="46"/>
      <c r="Q307" s="46"/>
      <c r="R307" s="46"/>
      <c r="S307" s="46"/>
    </row>
    <row r="308" spans="15:19" x14ac:dyDescent="0.25">
      <c r="O308" s="46"/>
      <c r="Q308" s="46"/>
      <c r="R308" s="46"/>
      <c r="S308" s="46"/>
    </row>
    <row r="309" spans="15:19" x14ac:dyDescent="0.25">
      <c r="O309" s="46"/>
      <c r="Q309" s="46"/>
      <c r="R309" s="46"/>
      <c r="S309" s="46"/>
    </row>
    <row r="310" spans="15:19" x14ac:dyDescent="0.25">
      <c r="O310" s="46"/>
      <c r="Q310" s="46"/>
      <c r="R310" s="46"/>
      <c r="S310" s="46"/>
    </row>
    <row r="311" spans="15:19" x14ac:dyDescent="0.25">
      <c r="O311" s="46"/>
      <c r="Q311" s="46"/>
      <c r="R311" s="46"/>
      <c r="S311" s="46"/>
    </row>
    <row r="312" spans="15:19" x14ac:dyDescent="0.25">
      <c r="O312" s="46"/>
      <c r="Q312" s="46"/>
      <c r="R312" s="46"/>
      <c r="S312" s="46"/>
    </row>
    <row r="313" spans="15:19" x14ac:dyDescent="0.25">
      <c r="O313" s="46"/>
      <c r="Q313" s="46"/>
      <c r="R313" s="46"/>
      <c r="S313" s="46"/>
    </row>
    <row r="314" spans="15:19" x14ac:dyDescent="0.25">
      <c r="O314" s="46"/>
      <c r="Q314" s="46"/>
      <c r="R314" s="46"/>
      <c r="S314" s="46"/>
    </row>
    <row r="315" spans="15:19" x14ac:dyDescent="0.25">
      <c r="O315" s="46"/>
      <c r="Q315" s="46"/>
      <c r="R315" s="46"/>
      <c r="S315" s="46"/>
    </row>
    <row r="316" spans="15:19" x14ac:dyDescent="0.25">
      <c r="O316" s="46"/>
      <c r="Q316" s="46"/>
      <c r="R316" s="46"/>
      <c r="S316" s="46"/>
    </row>
    <row r="317" spans="15:19" x14ac:dyDescent="0.25">
      <c r="O317" s="46"/>
      <c r="Q317" s="46"/>
      <c r="R317" s="46"/>
      <c r="S317" s="46"/>
    </row>
    <row r="318" spans="15:19" x14ac:dyDescent="0.25">
      <c r="O318" s="46"/>
      <c r="Q318" s="46"/>
      <c r="R318" s="46"/>
      <c r="S318" s="46"/>
    </row>
    <row r="319" spans="15:19" x14ac:dyDescent="0.25">
      <c r="O319" s="46"/>
      <c r="Q319" s="46"/>
      <c r="R319" s="46"/>
      <c r="S319" s="46"/>
    </row>
    <row r="320" spans="15:19" x14ac:dyDescent="0.25">
      <c r="O320" s="46"/>
      <c r="Q320" s="46"/>
      <c r="R320" s="46"/>
      <c r="S320" s="46"/>
    </row>
    <row r="321" spans="15:19" x14ac:dyDescent="0.25">
      <c r="O321" s="46"/>
      <c r="Q321" s="46"/>
      <c r="R321" s="46"/>
      <c r="S321" s="46"/>
    </row>
    <row r="322" spans="15:19" x14ac:dyDescent="0.25">
      <c r="O322" s="46"/>
      <c r="Q322" s="46"/>
      <c r="R322" s="46"/>
      <c r="S322" s="46"/>
    </row>
    <row r="323" spans="15:19" x14ac:dyDescent="0.25">
      <c r="O323" s="46"/>
      <c r="Q323" s="46"/>
      <c r="R323" s="46"/>
      <c r="S323" s="46"/>
    </row>
    <row r="324" spans="15:19" x14ac:dyDescent="0.25">
      <c r="O324" s="46"/>
      <c r="Q324" s="46"/>
      <c r="R324" s="46"/>
      <c r="S324" s="46"/>
    </row>
    <row r="325" spans="15:19" x14ac:dyDescent="0.25">
      <c r="O325" s="46"/>
      <c r="Q325" s="46"/>
      <c r="R325" s="46"/>
      <c r="S325" s="46"/>
    </row>
    <row r="326" spans="15:19" x14ac:dyDescent="0.25">
      <c r="O326" s="46"/>
      <c r="Q326" s="46"/>
      <c r="R326" s="46"/>
      <c r="S326" s="46"/>
    </row>
    <row r="327" spans="15:19" x14ac:dyDescent="0.25">
      <c r="O327" s="46"/>
      <c r="Q327" s="46"/>
      <c r="R327" s="46"/>
      <c r="S327" s="46"/>
    </row>
    <row r="328" spans="15:19" x14ac:dyDescent="0.25">
      <c r="O328" s="46"/>
      <c r="Q328" s="46"/>
      <c r="R328" s="46"/>
      <c r="S328" s="46"/>
    </row>
    <row r="329" spans="15:19" x14ac:dyDescent="0.25">
      <c r="O329" s="46"/>
      <c r="Q329" s="46"/>
      <c r="R329" s="46"/>
      <c r="S329" s="46"/>
    </row>
    <row r="330" spans="15:19" x14ac:dyDescent="0.25">
      <c r="O330" s="46"/>
      <c r="Q330" s="46"/>
      <c r="R330" s="46"/>
      <c r="S330" s="46"/>
    </row>
    <row r="331" spans="15:19" x14ac:dyDescent="0.25">
      <c r="O331" s="46"/>
      <c r="Q331" s="46"/>
      <c r="R331" s="46"/>
      <c r="S331" s="46"/>
    </row>
    <row r="332" spans="15:19" x14ac:dyDescent="0.25">
      <c r="O332" s="46"/>
      <c r="Q332" s="46"/>
      <c r="R332" s="46"/>
      <c r="S332" s="46"/>
    </row>
    <row r="333" spans="15:19" x14ac:dyDescent="0.25">
      <c r="O333" s="46"/>
      <c r="Q333" s="46"/>
      <c r="R333" s="46"/>
      <c r="S333" s="46"/>
    </row>
    <row r="334" spans="15:19" x14ac:dyDescent="0.25">
      <c r="O334" s="46"/>
      <c r="Q334" s="46"/>
      <c r="R334" s="46"/>
      <c r="S334" s="46"/>
    </row>
    <row r="335" spans="15:19" x14ac:dyDescent="0.25">
      <c r="O335" s="46"/>
      <c r="Q335" s="46"/>
      <c r="R335" s="46"/>
      <c r="S335" s="46"/>
    </row>
    <row r="336" spans="15:19" x14ac:dyDescent="0.25">
      <c r="O336" s="46"/>
      <c r="Q336" s="46"/>
      <c r="R336" s="46"/>
      <c r="S336" s="46"/>
    </row>
    <row r="337" spans="15:19" x14ac:dyDescent="0.25">
      <c r="O337" s="46"/>
      <c r="Q337" s="46"/>
      <c r="R337" s="46"/>
      <c r="S337" s="46"/>
    </row>
    <row r="338" spans="15:19" x14ac:dyDescent="0.25">
      <c r="O338" s="46"/>
      <c r="Q338" s="46"/>
      <c r="R338" s="46"/>
      <c r="S338" s="46"/>
    </row>
    <row r="339" spans="15:19" x14ac:dyDescent="0.25">
      <c r="O339" s="46"/>
      <c r="Q339" s="46"/>
      <c r="R339" s="46"/>
      <c r="S339" s="46"/>
    </row>
    <row r="340" spans="15:19" x14ac:dyDescent="0.25">
      <c r="O340" s="46"/>
      <c r="Q340" s="46"/>
      <c r="R340" s="46"/>
      <c r="S340" s="46"/>
    </row>
    <row r="341" spans="15:19" x14ac:dyDescent="0.25">
      <c r="O341" s="46"/>
      <c r="Q341" s="46"/>
      <c r="R341" s="46"/>
      <c r="S341" s="46"/>
    </row>
    <row r="342" spans="15:19" x14ac:dyDescent="0.25">
      <c r="O342" s="46"/>
      <c r="Q342" s="46"/>
      <c r="R342" s="46"/>
      <c r="S342" s="46"/>
    </row>
    <row r="343" spans="15:19" x14ac:dyDescent="0.25">
      <c r="O343" s="46"/>
      <c r="Q343" s="46"/>
      <c r="R343" s="46"/>
      <c r="S343" s="46"/>
    </row>
    <row r="344" spans="15:19" x14ac:dyDescent="0.25">
      <c r="O344" s="46"/>
      <c r="Q344" s="46"/>
      <c r="R344" s="46"/>
      <c r="S344" s="46"/>
    </row>
    <row r="345" spans="15:19" x14ac:dyDescent="0.25">
      <c r="O345" s="46"/>
      <c r="Q345" s="46"/>
      <c r="R345" s="46"/>
      <c r="S345" s="46"/>
    </row>
    <row r="346" spans="15:19" x14ac:dyDescent="0.25">
      <c r="O346" s="46"/>
      <c r="Q346" s="46"/>
      <c r="R346" s="46"/>
      <c r="S346" s="46"/>
    </row>
    <row r="347" spans="15:19" x14ac:dyDescent="0.25">
      <c r="O347" s="46"/>
      <c r="Q347" s="46"/>
      <c r="R347" s="46"/>
      <c r="S347" s="46"/>
    </row>
    <row r="348" spans="15:19" x14ac:dyDescent="0.25">
      <c r="O348" s="46"/>
      <c r="Q348" s="46"/>
      <c r="R348" s="46"/>
      <c r="S348" s="46"/>
    </row>
    <row r="349" spans="15:19" x14ac:dyDescent="0.25">
      <c r="O349" s="46"/>
      <c r="Q349" s="46"/>
      <c r="R349" s="46"/>
      <c r="S349" s="46"/>
    </row>
    <row r="350" spans="15:19" x14ac:dyDescent="0.25">
      <c r="O350" s="46"/>
      <c r="Q350" s="46"/>
      <c r="R350" s="46"/>
      <c r="S350" s="46"/>
    </row>
    <row r="351" spans="15:19" x14ac:dyDescent="0.25">
      <c r="O351" s="46"/>
      <c r="Q351" s="46"/>
      <c r="R351" s="46"/>
      <c r="S351" s="46"/>
    </row>
    <row r="352" spans="15:19" x14ac:dyDescent="0.25">
      <c r="O352" s="46"/>
      <c r="Q352" s="46"/>
      <c r="R352" s="46"/>
      <c r="S352" s="46"/>
    </row>
    <row r="353" spans="15:19" x14ac:dyDescent="0.25">
      <c r="O353" s="46"/>
      <c r="Q353" s="46"/>
      <c r="R353" s="46"/>
      <c r="S353" s="46"/>
    </row>
    <row r="354" spans="15:19" x14ac:dyDescent="0.25">
      <c r="O354" s="46"/>
      <c r="Q354" s="46"/>
      <c r="R354" s="46"/>
      <c r="S354" s="46"/>
    </row>
    <row r="355" spans="15:19" x14ac:dyDescent="0.25">
      <c r="O355" s="46"/>
      <c r="Q355" s="46"/>
      <c r="R355" s="46"/>
      <c r="S355" s="46"/>
    </row>
    <row r="356" spans="15:19" x14ac:dyDescent="0.25">
      <c r="O356" s="46"/>
      <c r="Q356" s="46"/>
      <c r="R356" s="46"/>
      <c r="S356" s="46"/>
    </row>
    <row r="357" spans="15:19" x14ac:dyDescent="0.25">
      <c r="O357" s="46"/>
      <c r="Q357" s="46"/>
      <c r="R357" s="46"/>
      <c r="S357" s="46"/>
    </row>
    <row r="358" spans="15:19" x14ac:dyDescent="0.25">
      <c r="O358" s="46"/>
      <c r="Q358" s="46"/>
      <c r="R358" s="46"/>
      <c r="S358" s="46"/>
    </row>
    <row r="359" spans="15:19" x14ac:dyDescent="0.25">
      <c r="O359" s="46"/>
      <c r="Q359" s="46"/>
      <c r="R359" s="46"/>
      <c r="S359" s="46"/>
    </row>
    <row r="360" spans="15:19" x14ac:dyDescent="0.25">
      <c r="O360" s="46"/>
      <c r="Q360" s="46"/>
      <c r="R360" s="46"/>
      <c r="S360" s="46"/>
    </row>
    <row r="361" spans="15:19" x14ac:dyDescent="0.25">
      <c r="O361" s="46"/>
      <c r="Q361" s="46"/>
      <c r="R361" s="46"/>
      <c r="S361" s="46"/>
    </row>
    <row r="362" spans="15:19" x14ac:dyDescent="0.25">
      <c r="O362" s="46"/>
      <c r="Q362" s="46"/>
      <c r="R362" s="46"/>
      <c r="S362" s="46"/>
    </row>
    <row r="363" spans="15:19" x14ac:dyDescent="0.25">
      <c r="O363" s="46"/>
      <c r="Q363" s="46"/>
      <c r="R363" s="46"/>
      <c r="S363" s="46"/>
    </row>
    <row r="364" spans="15:19" x14ac:dyDescent="0.25">
      <c r="O364" s="46"/>
      <c r="Q364" s="46"/>
      <c r="R364" s="46"/>
      <c r="S364" s="46"/>
    </row>
    <row r="365" spans="15:19" x14ac:dyDescent="0.25">
      <c r="O365" s="46"/>
      <c r="Q365" s="46"/>
      <c r="R365" s="46"/>
      <c r="S365" s="46"/>
    </row>
    <row r="366" spans="15:19" x14ac:dyDescent="0.25">
      <c r="O366" s="46"/>
      <c r="Q366" s="46"/>
      <c r="R366" s="46"/>
      <c r="S366" s="46"/>
    </row>
    <row r="367" spans="15:19" x14ac:dyDescent="0.25">
      <c r="O367" s="46"/>
      <c r="Q367" s="46"/>
      <c r="R367" s="46"/>
      <c r="S367" s="46"/>
    </row>
    <row r="368" spans="15:19" x14ac:dyDescent="0.25">
      <c r="O368" s="46"/>
      <c r="Q368" s="46"/>
      <c r="R368" s="46"/>
      <c r="S368" s="46"/>
    </row>
    <row r="369" spans="15:19" x14ac:dyDescent="0.25">
      <c r="O369" s="46"/>
      <c r="Q369" s="46"/>
      <c r="R369" s="46"/>
      <c r="S369" s="46"/>
    </row>
    <row r="370" spans="15:19" x14ac:dyDescent="0.25">
      <c r="O370" s="46"/>
      <c r="Q370" s="46"/>
      <c r="R370" s="46"/>
      <c r="S370" s="46"/>
    </row>
    <row r="371" spans="15:19" x14ac:dyDescent="0.25">
      <c r="O371" s="46"/>
      <c r="Q371" s="46"/>
      <c r="R371" s="46"/>
      <c r="S371" s="46"/>
    </row>
    <row r="372" spans="15:19" x14ac:dyDescent="0.25">
      <c r="O372" s="46"/>
      <c r="Q372" s="46"/>
      <c r="R372" s="46"/>
      <c r="S372" s="46"/>
    </row>
    <row r="373" spans="15:19" x14ac:dyDescent="0.25">
      <c r="O373" s="46"/>
      <c r="Q373" s="46"/>
      <c r="R373" s="46"/>
      <c r="S373" s="46"/>
    </row>
    <row r="374" spans="15:19" x14ac:dyDescent="0.25">
      <c r="O374" s="46"/>
      <c r="Q374" s="46"/>
      <c r="R374" s="46"/>
      <c r="S374" s="46"/>
    </row>
    <row r="375" spans="15:19" x14ac:dyDescent="0.25">
      <c r="O375" s="46"/>
      <c r="Q375" s="46"/>
      <c r="R375" s="46"/>
      <c r="S375" s="46"/>
    </row>
    <row r="376" spans="15:19" x14ac:dyDescent="0.25">
      <c r="O376" s="46"/>
      <c r="Q376" s="46"/>
      <c r="R376" s="46"/>
      <c r="S376" s="46"/>
    </row>
    <row r="377" spans="15:19" x14ac:dyDescent="0.25">
      <c r="O377" s="46"/>
      <c r="Q377" s="46"/>
      <c r="R377" s="46"/>
      <c r="S377" s="46"/>
    </row>
    <row r="378" spans="15:19" x14ac:dyDescent="0.25">
      <c r="O378" s="46"/>
      <c r="Q378" s="46"/>
      <c r="R378" s="46"/>
      <c r="S378" s="46"/>
    </row>
    <row r="379" spans="15:19" x14ac:dyDescent="0.25">
      <c r="O379" s="46"/>
      <c r="Q379" s="46"/>
      <c r="R379" s="46"/>
      <c r="S379" s="46"/>
    </row>
    <row r="380" spans="15:19" x14ac:dyDescent="0.25">
      <c r="O380" s="46"/>
      <c r="Q380" s="46"/>
      <c r="R380" s="46"/>
      <c r="S380" s="46"/>
    </row>
    <row r="381" spans="15:19" x14ac:dyDescent="0.25">
      <c r="O381" s="46"/>
      <c r="Q381" s="46"/>
      <c r="R381" s="46"/>
      <c r="S381" s="46"/>
    </row>
    <row r="382" spans="15:19" x14ac:dyDescent="0.25">
      <c r="O382" s="46"/>
      <c r="Q382" s="46"/>
      <c r="R382" s="46"/>
      <c r="S382" s="46"/>
    </row>
    <row r="383" spans="15:19" x14ac:dyDescent="0.25">
      <c r="O383" s="46"/>
      <c r="Q383" s="46"/>
      <c r="R383" s="46"/>
      <c r="S383" s="46"/>
    </row>
    <row r="384" spans="15:19" x14ac:dyDescent="0.25">
      <c r="O384" s="46"/>
      <c r="Q384" s="46"/>
      <c r="R384" s="46"/>
      <c r="S384" s="46"/>
    </row>
    <row r="385" spans="15:19" x14ac:dyDescent="0.25">
      <c r="O385" s="46"/>
      <c r="Q385" s="46"/>
      <c r="R385" s="46"/>
      <c r="S385" s="46"/>
    </row>
    <row r="386" spans="15:19" x14ac:dyDescent="0.25">
      <c r="O386" s="46"/>
      <c r="Q386" s="46"/>
      <c r="R386" s="46"/>
      <c r="S386" s="46"/>
    </row>
    <row r="387" spans="15:19" x14ac:dyDescent="0.25">
      <c r="O387" s="46"/>
      <c r="Q387" s="46"/>
      <c r="R387" s="46"/>
      <c r="S387" s="46"/>
    </row>
    <row r="388" spans="15:19" x14ac:dyDescent="0.25">
      <c r="O388" s="46"/>
      <c r="Q388" s="46"/>
      <c r="R388" s="46"/>
      <c r="S388" s="46"/>
    </row>
    <row r="389" spans="15:19" x14ac:dyDescent="0.25">
      <c r="O389" s="46"/>
      <c r="Q389" s="46"/>
      <c r="R389" s="46"/>
      <c r="S389" s="46"/>
    </row>
    <row r="390" spans="15:19" x14ac:dyDescent="0.25">
      <c r="O390" s="46"/>
      <c r="Q390" s="46"/>
      <c r="R390" s="46"/>
      <c r="S390" s="46"/>
    </row>
    <row r="391" spans="15:19" x14ac:dyDescent="0.25">
      <c r="O391" s="46"/>
      <c r="Q391" s="46"/>
      <c r="R391" s="46"/>
      <c r="S391" s="46"/>
    </row>
    <row r="392" spans="15:19" x14ac:dyDescent="0.25">
      <c r="O392" s="46"/>
      <c r="Q392" s="46"/>
      <c r="R392" s="46"/>
      <c r="S392" s="46"/>
    </row>
    <row r="393" spans="15:19" x14ac:dyDescent="0.25">
      <c r="O393" s="46"/>
      <c r="Q393" s="46"/>
      <c r="R393" s="46"/>
      <c r="S393" s="46"/>
    </row>
    <row r="394" spans="15:19" x14ac:dyDescent="0.25">
      <c r="O394" s="46"/>
      <c r="Q394" s="46"/>
      <c r="R394" s="46"/>
      <c r="S394" s="46"/>
    </row>
    <row r="395" spans="15:19" x14ac:dyDescent="0.25">
      <c r="O395" s="46"/>
      <c r="Q395" s="46"/>
      <c r="R395" s="46"/>
      <c r="S395" s="46"/>
    </row>
    <row r="396" spans="15:19" x14ac:dyDescent="0.25">
      <c r="O396" s="46"/>
      <c r="Q396" s="46"/>
      <c r="R396" s="46"/>
      <c r="S396" s="46"/>
    </row>
    <row r="397" spans="15:19" x14ac:dyDescent="0.25">
      <c r="O397" s="46"/>
      <c r="Q397" s="46"/>
      <c r="R397" s="46"/>
      <c r="S397" s="46"/>
    </row>
    <row r="398" spans="15:19" x14ac:dyDescent="0.25">
      <c r="O398" s="46"/>
      <c r="Q398" s="46"/>
      <c r="R398" s="46"/>
      <c r="S398" s="46"/>
    </row>
    <row r="399" spans="15:19" x14ac:dyDescent="0.25">
      <c r="O399" s="46"/>
      <c r="Q399" s="46"/>
      <c r="R399" s="46"/>
      <c r="S399" s="46"/>
    </row>
    <row r="400" spans="15:19" x14ac:dyDescent="0.25">
      <c r="O400" s="46"/>
      <c r="Q400" s="46"/>
      <c r="R400" s="46"/>
      <c r="S400" s="46"/>
    </row>
    <row r="401" spans="15:19" x14ac:dyDescent="0.25">
      <c r="O401" s="46"/>
      <c r="Q401" s="46"/>
      <c r="R401" s="46"/>
      <c r="S401" s="46"/>
    </row>
    <row r="402" spans="15:19" x14ac:dyDescent="0.25">
      <c r="O402" s="46"/>
      <c r="Q402" s="46"/>
      <c r="R402" s="46"/>
      <c r="S402" s="46"/>
    </row>
    <row r="403" spans="15:19" x14ac:dyDescent="0.25">
      <c r="O403" s="46"/>
      <c r="Q403" s="46"/>
      <c r="R403" s="46"/>
      <c r="S403" s="46"/>
    </row>
    <row r="404" spans="15:19" x14ac:dyDescent="0.25">
      <c r="O404" s="46"/>
      <c r="Q404" s="46"/>
      <c r="R404" s="46"/>
      <c r="S404" s="46"/>
    </row>
    <row r="405" spans="15:19" x14ac:dyDescent="0.25">
      <c r="O405" s="46"/>
      <c r="Q405" s="46"/>
      <c r="R405" s="46"/>
      <c r="S405" s="46"/>
    </row>
    <row r="406" spans="15:19" x14ac:dyDescent="0.25">
      <c r="O406" s="46"/>
      <c r="Q406" s="46"/>
      <c r="R406" s="46"/>
      <c r="S406" s="46"/>
    </row>
    <row r="407" spans="15:19" x14ac:dyDescent="0.25">
      <c r="O407" s="46"/>
      <c r="Q407" s="46"/>
      <c r="R407" s="46"/>
      <c r="S407" s="46"/>
    </row>
    <row r="408" spans="15:19" x14ac:dyDescent="0.25">
      <c r="O408" s="46"/>
      <c r="Q408" s="46"/>
      <c r="R408" s="46"/>
      <c r="S408" s="46"/>
    </row>
    <row r="409" spans="15:19" x14ac:dyDescent="0.25">
      <c r="O409" s="46"/>
      <c r="Q409" s="46"/>
      <c r="R409" s="46"/>
      <c r="S409" s="46"/>
    </row>
    <row r="410" spans="15:19" x14ac:dyDescent="0.25">
      <c r="O410" s="46"/>
      <c r="Q410" s="46"/>
      <c r="R410" s="46"/>
      <c r="S410" s="46"/>
    </row>
    <row r="411" spans="15:19" x14ac:dyDescent="0.25">
      <c r="O411" s="46"/>
      <c r="Q411" s="46"/>
      <c r="R411" s="46"/>
      <c r="S411" s="46"/>
    </row>
    <row r="412" spans="15:19" x14ac:dyDescent="0.25">
      <c r="O412" s="46"/>
      <c r="Q412" s="46"/>
      <c r="R412" s="46"/>
      <c r="S412" s="46"/>
    </row>
    <row r="413" spans="15:19" x14ac:dyDescent="0.25">
      <c r="O413" s="46"/>
      <c r="Q413" s="46"/>
      <c r="R413" s="46"/>
      <c r="S413" s="46"/>
    </row>
    <row r="414" spans="15:19" x14ac:dyDescent="0.25">
      <c r="O414" s="46"/>
      <c r="Q414" s="46"/>
      <c r="R414" s="46"/>
      <c r="S414" s="46"/>
    </row>
    <row r="415" spans="15:19" x14ac:dyDescent="0.25">
      <c r="O415" s="46"/>
      <c r="Q415" s="46"/>
      <c r="R415" s="46"/>
      <c r="S415" s="46"/>
    </row>
    <row r="416" spans="15:19" x14ac:dyDescent="0.25">
      <c r="O416" s="46"/>
      <c r="Q416" s="46"/>
      <c r="R416" s="46"/>
      <c r="S416" s="46"/>
    </row>
    <row r="417" spans="15:19" x14ac:dyDescent="0.25">
      <c r="O417" s="46"/>
      <c r="Q417" s="46"/>
      <c r="R417" s="46"/>
      <c r="S417" s="46"/>
    </row>
    <row r="418" spans="15:19" x14ac:dyDescent="0.25">
      <c r="O418" s="46"/>
      <c r="Q418" s="46"/>
      <c r="R418" s="46"/>
      <c r="S418" s="46"/>
    </row>
    <row r="419" spans="15:19" x14ac:dyDescent="0.25">
      <c r="O419" s="46"/>
      <c r="Q419" s="46"/>
      <c r="R419" s="46"/>
      <c r="S419" s="46"/>
    </row>
    <row r="420" spans="15:19" x14ac:dyDescent="0.25">
      <c r="O420" s="46"/>
      <c r="Q420" s="46"/>
      <c r="R420" s="46"/>
      <c r="S420" s="46"/>
    </row>
    <row r="421" spans="15:19" x14ac:dyDescent="0.25">
      <c r="O421" s="46"/>
      <c r="Q421" s="46"/>
      <c r="R421" s="46"/>
      <c r="S421" s="46"/>
    </row>
    <row r="422" spans="15:19" x14ac:dyDescent="0.25">
      <c r="O422" s="46"/>
      <c r="Q422" s="46"/>
      <c r="R422" s="46"/>
      <c r="S422" s="46"/>
    </row>
    <row r="423" spans="15:19" x14ac:dyDescent="0.25">
      <c r="O423" s="46"/>
      <c r="Q423" s="46"/>
      <c r="R423" s="46"/>
      <c r="S423" s="46"/>
    </row>
    <row r="424" spans="15:19" x14ac:dyDescent="0.25">
      <c r="O424" s="46"/>
      <c r="Q424" s="46"/>
      <c r="R424" s="46"/>
      <c r="S424" s="46"/>
    </row>
    <row r="425" spans="15:19" x14ac:dyDescent="0.25">
      <c r="O425" s="46"/>
      <c r="Q425" s="46"/>
      <c r="R425" s="46"/>
      <c r="S425" s="46"/>
    </row>
    <row r="426" spans="15:19" x14ac:dyDescent="0.25">
      <c r="O426" s="46"/>
      <c r="Q426" s="46"/>
      <c r="R426" s="46"/>
      <c r="S426" s="46"/>
    </row>
    <row r="427" spans="15:19" x14ac:dyDescent="0.25">
      <c r="O427" s="46"/>
      <c r="Q427" s="46"/>
      <c r="R427" s="46"/>
      <c r="S427" s="46"/>
    </row>
    <row r="428" spans="15:19" x14ac:dyDescent="0.25">
      <c r="O428" s="46"/>
      <c r="Q428" s="46"/>
      <c r="R428" s="46"/>
      <c r="S428" s="46"/>
    </row>
    <row r="429" spans="15:19" x14ac:dyDescent="0.25">
      <c r="O429" s="46"/>
      <c r="Q429" s="46"/>
      <c r="R429" s="46"/>
      <c r="S429" s="46"/>
    </row>
    <row r="430" spans="15:19" x14ac:dyDescent="0.25">
      <c r="O430" s="46"/>
      <c r="Q430" s="46"/>
      <c r="R430" s="46"/>
      <c r="S430" s="46"/>
    </row>
    <row r="431" spans="15:19" x14ac:dyDescent="0.25">
      <c r="O431" s="46"/>
      <c r="Q431" s="46"/>
      <c r="R431" s="46"/>
      <c r="S431" s="46"/>
    </row>
    <row r="432" spans="15:19" x14ac:dyDescent="0.25">
      <c r="O432" s="46"/>
      <c r="Q432" s="46"/>
      <c r="R432" s="46"/>
      <c r="S432" s="46"/>
    </row>
    <row r="433" spans="15:19" x14ac:dyDescent="0.25">
      <c r="O433" s="46"/>
      <c r="Q433" s="46"/>
      <c r="R433" s="46"/>
      <c r="S433" s="46"/>
    </row>
    <row r="434" spans="15:19" x14ac:dyDescent="0.25">
      <c r="O434" s="46"/>
      <c r="Q434" s="46"/>
      <c r="R434" s="46"/>
      <c r="S434" s="46"/>
    </row>
    <row r="435" spans="15:19" x14ac:dyDescent="0.25">
      <c r="O435" s="46"/>
      <c r="Q435" s="46"/>
      <c r="R435" s="46"/>
      <c r="S435" s="46"/>
    </row>
    <row r="436" spans="15:19" x14ac:dyDescent="0.25">
      <c r="O436" s="46"/>
      <c r="Q436" s="46"/>
      <c r="R436" s="46"/>
      <c r="S436" s="46"/>
    </row>
    <row r="437" spans="15:19" x14ac:dyDescent="0.25">
      <c r="O437" s="46"/>
      <c r="Q437" s="46"/>
      <c r="R437" s="46"/>
      <c r="S437" s="46"/>
    </row>
    <row r="438" spans="15:19" x14ac:dyDescent="0.25">
      <c r="O438" s="46"/>
      <c r="Q438" s="46"/>
      <c r="R438" s="46"/>
      <c r="S438" s="46"/>
    </row>
    <row r="439" spans="15:19" x14ac:dyDescent="0.25">
      <c r="O439" s="46"/>
      <c r="Q439" s="46"/>
      <c r="R439" s="46"/>
      <c r="S439" s="46"/>
    </row>
    <row r="440" spans="15:19" x14ac:dyDescent="0.25">
      <c r="O440" s="46"/>
      <c r="Q440" s="46"/>
      <c r="R440" s="46"/>
      <c r="S440" s="46"/>
    </row>
    <row r="441" spans="15:19" x14ac:dyDescent="0.25">
      <c r="O441" s="46"/>
      <c r="Q441" s="46"/>
      <c r="R441" s="46"/>
      <c r="S441" s="46"/>
    </row>
    <row r="442" spans="15:19" x14ac:dyDescent="0.25">
      <c r="O442" s="46"/>
      <c r="Q442" s="46"/>
      <c r="R442" s="46"/>
      <c r="S442" s="46"/>
    </row>
    <row r="443" spans="15:19" x14ac:dyDescent="0.25">
      <c r="O443" s="46"/>
      <c r="Q443" s="46"/>
      <c r="R443" s="46"/>
      <c r="S443" s="46"/>
    </row>
    <row r="444" spans="15:19" x14ac:dyDescent="0.25">
      <c r="O444" s="46"/>
      <c r="Q444" s="46"/>
      <c r="R444" s="46"/>
      <c r="S444" s="46"/>
    </row>
    <row r="445" spans="15:19" x14ac:dyDescent="0.25">
      <c r="O445" s="46"/>
      <c r="Q445" s="46"/>
      <c r="R445" s="46"/>
      <c r="S445" s="46"/>
    </row>
    <row r="446" spans="15:19" x14ac:dyDescent="0.25">
      <c r="O446" s="46"/>
      <c r="Q446" s="46"/>
      <c r="R446" s="46"/>
      <c r="S446" s="46"/>
    </row>
    <row r="447" spans="15:19" x14ac:dyDescent="0.25">
      <c r="O447" s="46"/>
      <c r="Q447" s="46"/>
      <c r="R447" s="46"/>
      <c r="S447" s="46"/>
    </row>
    <row r="448" spans="15:19" x14ac:dyDescent="0.25">
      <c r="O448" s="46"/>
      <c r="Q448" s="46"/>
      <c r="R448" s="46"/>
      <c r="S448" s="46"/>
    </row>
    <row r="449" spans="15:19" x14ac:dyDescent="0.25">
      <c r="O449" s="46"/>
      <c r="Q449" s="46"/>
      <c r="R449" s="46"/>
      <c r="S449" s="46"/>
    </row>
    <row r="450" spans="15:19" x14ac:dyDescent="0.25">
      <c r="O450" s="46"/>
      <c r="Q450" s="46"/>
      <c r="R450" s="46"/>
      <c r="S450" s="46"/>
    </row>
    <row r="451" spans="15:19" x14ac:dyDescent="0.25">
      <c r="O451" s="46"/>
      <c r="Q451" s="46"/>
      <c r="R451" s="46"/>
      <c r="S451" s="46"/>
    </row>
    <row r="452" spans="15:19" x14ac:dyDescent="0.25">
      <c r="O452" s="46"/>
      <c r="Q452" s="46"/>
      <c r="R452" s="46"/>
      <c r="S452" s="46"/>
    </row>
    <row r="453" spans="15:19" x14ac:dyDescent="0.25">
      <c r="O453" s="46"/>
      <c r="Q453" s="46"/>
      <c r="R453" s="46"/>
      <c r="S453" s="46"/>
    </row>
    <row r="454" spans="15:19" x14ac:dyDescent="0.25">
      <c r="O454" s="46"/>
      <c r="Q454" s="46"/>
      <c r="R454" s="46"/>
      <c r="S454" s="46"/>
    </row>
    <row r="455" spans="15:19" x14ac:dyDescent="0.25">
      <c r="O455" s="46"/>
      <c r="Q455" s="46"/>
      <c r="R455" s="46"/>
      <c r="S455" s="46"/>
    </row>
    <row r="456" spans="15:19" x14ac:dyDescent="0.25">
      <c r="O456" s="46"/>
      <c r="Q456" s="46"/>
      <c r="R456" s="46"/>
      <c r="S456" s="46"/>
    </row>
    <row r="457" spans="15:19" x14ac:dyDescent="0.25">
      <c r="O457" s="46"/>
      <c r="Q457" s="46"/>
      <c r="R457" s="46"/>
      <c r="S457" s="46"/>
    </row>
    <row r="458" spans="15:19" x14ac:dyDescent="0.25">
      <c r="O458" s="46"/>
      <c r="Q458" s="46"/>
      <c r="R458" s="46"/>
      <c r="S458" s="46"/>
    </row>
    <row r="459" spans="15:19" x14ac:dyDescent="0.25">
      <c r="O459" s="46"/>
      <c r="Q459" s="46"/>
      <c r="R459" s="46"/>
      <c r="S459" s="46"/>
    </row>
    <row r="460" spans="15:19" x14ac:dyDescent="0.25">
      <c r="O460" s="46"/>
      <c r="Q460" s="46"/>
      <c r="R460" s="46"/>
      <c r="S460" s="46"/>
    </row>
    <row r="461" spans="15:19" x14ac:dyDescent="0.25">
      <c r="O461" s="46"/>
      <c r="Q461" s="46"/>
      <c r="R461" s="46"/>
      <c r="S461" s="46"/>
    </row>
    <row r="462" spans="15:19" x14ac:dyDescent="0.25">
      <c r="O462" s="46"/>
      <c r="Q462" s="46"/>
      <c r="R462" s="46"/>
      <c r="S462" s="46"/>
    </row>
    <row r="463" spans="15:19" x14ac:dyDescent="0.25">
      <c r="O463" s="46"/>
      <c r="Q463" s="46"/>
      <c r="R463" s="46"/>
      <c r="S463" s="46"/>
    </row>
    <row r="464" spans="15:19" x14ac:dyDescent="0.25">
      <c r="O464" s="46"/>
      <c r="Q464" s="46"/>
      <c r="R464" s="46"/>
      <c r="S464" s="46"/>
    </row>
    <row r="465" spans="15:19" x14ac:dyDescent="0.25">
      <c r="O465" s="46"/>
      <c r="Q465" s="46"/>
      <c r="R465" s="46"/>
      <c r="S465" s="46"/>
    </row>
    <row r="466" spans="15:19" x14ac:dyDescent="0.25">
      <c r="O466" s="46"/>
      <c r="Q466" s="46"/>
      <c r="R466" s="46"/>
      <c r="S466" s="46"/>
    </row>
    <row r="467" spans="15:19" x14ac:dyDescent="0.25">
      <c r="O467" s="46"/>
      <c r="Q467" s="46"/>
      <c r="R467" s="46"/>
      <c r="S467" s="46"/>
    </row>
    <row r="468" spans="15:19" x14ac:dyDescent="0.25">
      <c r="O468" s="46"/>
      <c r="Q468" s="46"/>
      <c r="R468" s="46"/>
      <c r="S468" s="46"/>
    </row>
    <row r="469" spans="15:19" x14ac:dyDescent="0.25">
      <c r="O469" s="46"/>
      <c r="Q469" s="46"/>
      <c r="R469" s="46"/>
      <c r="S469" s="46"/>
    </row>
    <row r="470" spans="15:19" x14ac:dyDescent="0.25">
      <c r="O470" s="46"/>
      <c r="Q470" s="46"/>
      <c r="R470" s="46"/>
      <c r="S470" s="46"/>
    </row>
    <row r="471" spans="15:19" x14ac:dyDescent="0.25">
      <c r="O471" s="46"/>
      <c r="Q471" s="46"/>
      <c r="R471" s="46"/>
      <c r="S471" s="46"/>
    </row>
    <row r="472" spans="15:19" x14ac:dyDescent="0.25">
      <c r="O472" s="46"/>
      <c r="Q472" s="46"/>
      <c r="R472" s="46"/>
      <c r="S472" s="46"/>
    </row>
    <row r="473" spans="15:19" x14ac:dyDescent="0.25">
      <c r="O473" s="46"/>
      <c r="Q473" s="46"/>
      <c r="R473" s="46"/>
      <c r="S473" s="46"/>
    </row>
    <row r="474" spans="15:19" x14ac:dyDescent="0.25">
      <c r="O474" s="46"/>
      <c r="Q474" s="46"/>
      <c r="R474" s="46"/>
      <c r="S474" s="46"/>
    </row>
    <row r="475" spans="15:19" x14ac:dyDescent="0.25">
      <c r="O475" s="46"/>
      <c r="Q475" s="46"/>
      <c r="R475" s="46"/>
      <c r="S475" s="46"/>
    </row>
    <row r="476" spans="15:19" x14ac:dyDescent="0.25">
      <c r="O476" s="46"/>
      <c r="Q476" s="46"/>
      <c r="R476" s="46"/>
      <c r="S476" s="46"/>
    </row>
    <row r="477" spans="15:19" x14ac:dyDescent="0.25">
      <c r="O477" s="46"/>
      <c r="Q477" s="46"/>
      <c r="R477" s="46"/>
      <c r="S477" s="46"/>
    </row>
    <row r="478" spans="15:19" x14ac:dyDescent="0.25">
      <c r="O478" s="46"/>
      <c r="Q478" s="46"/>
      <c r="R478" s="46"/>
      <c r="S478" s="46"/>
    </row>
    <row r="479" spans="15:19" x14ac:dyDescent="0.25">
      <c r="O479" s="46"/>
      <c r="Q479" s="46"/>
      <c r="R479" s="46"/>
      <c r="S479" s="46"/>
    </row>
    <row r="480" spans="15:19" x14ac:dyDescent="0.25">
      <c r="O480" s="46"/>
      <c r="Q480" s="46"/>
      <c r="R480" s="46"/>
      <c r="S480" s="46"/>
    </row>
    <row r="481" spans="15:19" x14ac:dyDescent="0.25">
      <c r="O481" s="46"/>
      <c r="Q481" s="46"/>
      <c r="R481" s="46"/>
      <c r="S481" s="46"/>
    </row>
    <row r="482" spans="15:19" x14ac:dyDescent="0.25">
      <c r="O482" s="46"/>
      <c r="Q482" s="46"/>
      <c r="R482" s="46"/>
      <c r="S482" s="46"/>
    </row>
    <row r="483" spans="15:19" x14ac:dyDescent="0.25">
      <c r="O483" s="46"/>
      <c r="Q483" s="46"/>
      <c r="R483" s="46"/>
      <c r="S483" s="46"/>
    </row>
    <row r="484" spans="15:19" x14ac:dyDescent="0.25">
      <c r="O484" s="46"/>
      <c r="Q484" s="46"/>
      <c r="R484" s="46"/>
      <c r="S484" s="46"/>
    </row>
    <row r="485" spans="15:19" x14ac:dyDescent="0.25">
      <c r="O485" s="46"/>
      <c r="Q485" s="46"/>
      <c r="R485" s="46"/>
      <c r="S485" s="46"/>
    </row>
    <row r="486" spans="15:19" x14ac:dyDescent="0.25">
      <c r="O486" s="46"/>
      <c r="Q486" s="46"/>
      <c r="R486" s="46"/>
      <c r="S486" s="46"/>
    </row>
    <row r="487" spans="15:19" x14ac:dyDescent="0.25">
      <c r="O487" s="46"/>
      <c r="Q487" s="46"/>
      <c r="R487" s="46"/>
      <c r="S487" s="46"/>
    </row>
    <row r="488" spans="15:19" x14ac:dyDescent="0.25">
      <c r="O488" s="46"/>
      <c r="Q488" s="46"/>
      <c r="R488" s="46"/>
      <c r="S488" s="46"/>
    </row>
    <row r="489" spans="15:19" x14ac:dyDescent="0.25">
      <c r="O489" s="46"/>
      <c r="Q489" s="46"/>
      <c r="R489" s="46"/>
      <c r="S489" s="46"/>
    </row>
    <row r="490" spans="15:19" x14ac:dyDescent="0.25">
      <c r="O490" s="46"/>
      <c r="Q490" s="46"/>
      <c r="R490" s="46"/>
      <c r="S490" s="46"/>
    </row>
    <row r="491" spans="15:19" x14ac:dyDescent="0.25">
      <c r="O491" s="46"/>
      <c r="Q491" s="46"/>
      <c r="R491" s="46"/>
      <c r="S491" s="46"/>
    </row>
    <row r="492" spans="15:19" x14ac:dyDescent="0.25">
      <c r="O492" s="46"/>
      <c r="Q492" s="46"/>
      <c r="R492" s="46"/>
      <c r="S492" s="46"/>
    </row>
    <row r="493" spans="15:19" x14ac:dyDescent="0.25">
      <c r="O493" s="46"/>
      <c r="Q493" s="46"/>
      <c r="R493" s="46"/>
      <c r="S493" s="46"/>
    </row>
    <row r="494" spans="15:19" x14ac:dyDescent="0.25">
      <c r="O494" s="46"/>
      <c r="Q494" s="46"/>
      <c r="R494" s="46"/>
      <c r="S494" s="46"/>
    </row>
    <row r="495" spans="15:19" x14ac:dyDescent="0.25">
      <c r="O495" s="46"/>
      <c r="Q495" s="46"/>
      <c r="R495" s="46"/>
      <c r="S495" s="46"/>
    </row>
    <row r="496" spans="15:19" x14ac:dyDescent="0.25">
      <c r="O496" s="46"/>
      <c r="Q496" s="46"/>
      <c r="R496" s="46"/>
      <c r="S496" s="46"/>
    </row>
    <row r="497" spans="15:19" x14ac:dyDescent="0.25">
      <c r="O497" s="46"/>
      <c r="Q497" s="46"/>
      <c r="R497" s="46"/>
      <c r="S497" s="46"/>
    </row>
    <row r="498" spans="15:19" x14ac:dyDescent="0.25">
      <c r="O498" s="46"/>
      <c r="Q498" s="46"/>
      <c r="R498" s="46"/>
      <c r="S498" s="46"/>
    </row>
    <row r="499" spans="15:19" x14ac:dyDescent="0.25">
      <c r="O499" s="46"/>
      <c r="Q499" s="46"/>
      <c r="R499" s="46"/>
      <c r="S499" s="46"/>
    </row>
    <row r="500" spans="15:19" x14ac:dyDescent="0.25">
      <c r="O500" s="46"/>
      <c r="Q500" s="46"/>
      <c r="R500" s="46"/>
      <c r="S500" s="46"/>
    </row>
    <row r="501" spans="15:19" x14ac:dyDescent="0.25">
      <c r="O501" s="46"/>
      <c r="Q501" s="46"/>
      <c r="R501" s="46"/>
      <c r="S501" s="46"/>
    </row>
    <row r="502" spans="15:19" x14ac:dyDescent="0.25">
      <c r="O502" s="46"/>
      <c r="Q502" s="46"/>
      <c r="R502" s="46"/>
      <c r="S502" s="46"/>
    </row>
    <row r="503" spans="15:19" x14ac:dyDescent="0.25">
      <c r="O503" s="46"/>
      <c r="Q503" s="46"/>
      <c r="R503" s="46"/>
      <c r="S503" s="46"/>
    </row>
    <row r="504" spans="15:19" x14ac:dyDescent="0.25">
      <c r="O504" s="46"/>
      <c r="Q504" s="46"/>
      <c r="R504" s="46"/>
      <c r="S504" s="46"/>
    </row>
    <row r="505" spans="15:19" x14ac:dyDescent="0.25">
      <c r="O505" s="46"/>
      <c r="Q505" s="46"/>
      <c r="R505" s="46"/>
      <c r="S505" s="46"/>
    </row>
    <row r="506" spans="15:19" x14ac:dyDescent="0.25">
      <c r="O506" s="46"/>
      <c r="Q506" s="46"/>
      <c r="R506" s="46"/>
      <c r="S506" s="46"/>
    </row>
    <row r="507" spans="15:19" x14ac:dyDescent="0.25">
      <c r="O507" s="46"/>
      <c r="Q507" s="46"/>
      <c r="R507" s="46"/>
      <c r="S507" s="46"/>
    </row>
    <row r="508" spans="15:19" x14ac:dyDescent="0.25">
      <c r="O508" s="46"/>
      <c r="Q508" s="46"/>
      <c r="R508" s="46"/>
      <c r="S508" s="46"/>
    </row>
    <row r="509" spans="15:19" x14ac:dyDescent="0.25">
      <c r="O509" s="46"/>
      <c r="Q509" s="46"/>
      <c r="R509" s="46"/>
      <c r="S509" s="46"/>
    </row>
    <row r="510" spans="15:19" x14ac:dyDescent="0.25">
      <c r="O510" s="46"/>
      <c r="Q510" s="46"/>
      <c r="R510" s="46"/>
      <c r="S510" s="46"/>
    </row>
    <row r="511" spans="15:19" x14ac:dyDescent="0.25">
      <c r="O511" s="46"/>
      <c r="Q511" s="46"/>
      <c r="R511" s="46"/>
      <c r="S511" s="46"/>
    </row>
    <row r="512" spans="15:19" x14ac:dyDescent="0.25">
      <c r="O512" s="46"/>
      <c r="Q512" s="46"/>
      <c r="R512" s="46"/>
      <c r="S512" s="46"/>
    </row>
    <row r="513" spans="15:19" x14ac:dyDescent="0.25">
      <c r="O513" s="46"/>
      <c r="Q513" s="46"/>
      <c r="R513" s="46"/>
      <c r="S513" s="46"/>
    </row>
    <row r="514" spans="15:19" x14ac:dyDescent="0.25">
      <c r="O514" s="46"/>
      <c r="Q514" s="46"/>
      <c r="R514" s="46"/>
      <c r="S514" s="46"/>
    </row>
    <row r="515" spans="15:19" x14ac:dyDescent="0.25">
      <c r="O515" s="46"/>
      <c r="Q515" s="46"/>
      <c r="R515" s="46"/>
      <c r="S515" s="46"/>
    </row>
    <row r="516" spans="15:19" x14ac:dyDescent="0.25">
      <c r="O516" s="46"/>
      <c r="Q516" s="46"/>
      <c r="R516" s="46"/>
      <c r="S516" s="46"/>
    </row>
    <row r="517" spans="15:19" x14ac:dyDescent="0.25">
      <c r="O517" s="46"/>
      <c r="Q517" s="46"/>
      <c r="R517" s="46"/>
      <c r="S517" s="46"/>
    </row>
    <row r="518" spans="15:19" x14ac:dyDescent="0.25">
      <c r="O518" s="46"/>
      <c r="Q518" s="46"/>
      <c r="R518" s="46"/>
      <c r="S518" s="46"/>
    </row>
    <row r="519" spans="15:19" x14ac:dyDescent="0.25">
      <c r="O519" s="46"/>
      <c r="Q519" s="46"/>
      <c r="R519" s="46"/>
      <c r="S519" s="46"/>
    </row>
    <row r="520" spans="15:19" x14ac:dyDescent="0.25">
      <c r="O520" s="46"/>
      <c r="Q520" s="46"/>
      <c r="R520" s="46"/>
      <c r="S520" s="46"/>
    </row>
    <row r="521" spans="15:19" x14ac:dyDescent="0.25">
      <c r="O521" s="46"/>
      <c r="Q521" s="46"/>
      <c r="R521" s="46"/>
      <c r="S521" s="46"/>
    </row>
    <row r="522" spans="15:19" x14ac:dyDescent="0.25">
      <c r="O522" s="46"/>
      <c r="Q522" s="46"/>
      <c r="R522" s="46"/>
      <c r="S522" s="46"/>
    </row>
    <row r="523" spans="15:19" x14ac:dyDescent="0.25">
      <c r="O523" s="46"/>
      <c r="Q523" s="46"/>
      <c r="R523" s="46"/>
      <c r="S523" s="46"/>
    </row>
    <row r="524" spans="15:19" x14ac:dyDescent="0.25">
      <c r="O524" s="46"/>
      <c r="Q524" s="46"/>
      <c r="R524" s="46"/>
      <c r="S524" s="46"/>
    </row>
    <row r="525" spans="15:19" x14ac:dyDescent="0.25">
      <c r="O525" s="46"/>
      <c r="Q525" s="46"/>
      <c r="R525" s="46"/>
      <c r="S525" s="46"/>
    </row>
    <row r="526" spans="15:19" x14ac:dyDescent="0.25">
      <c r="O526" s="46"/>
      <c r="Q526" s="46"/>
      <c r="R526" s="46"/>
      <c r="S526" s="46"/>
    </row>
    <row r="527" spans="15:19" x14ac:dyDescent="0.25">
      <c r="O527" s="46"/>
      <c r="Q527" s="46"/>
      <c r="R527" s="46"/>
      <c r="S527" s="46"/>
    </row>
    <row r="528" spans="15:19" x14ac:dyDescent="0.25">
      <c r="O528" s="46"/>
      <c r="Q528" s="46"/>
      <c r="R528" s="46"/>
      <c r="S528" s="46"/>
    </row>
    <row r="529" spans="15:19" x14ac:dyDescent="0.25">
      <c r="O529" s="46"/>
      <c r="Q529" s="46"/>
      <c r="R529" s="46"/>
      <c r="S529" s="46"/>
    </row>
    <row r="530" spans="15:19" x14ac:dyDescent="0.25">
      <c r="O530" s="46"/>
      <c r="Q530" s="46"/>
      <c r="R530" s="46"/>
      <c r="S530" s="46"/>
    </row>
    <row r="531" spans="15:19" x14ac:dyDescent="0.25">
      <c r="O531" s="46"/>
      <c r="Q531" s="46"/>
      <c r="R531" s="46"/>
      <c r="S531" s="46"/>
    </row>
    <row r="532" spans="15:19" x14ac:dyDescent="0.25">
      <c r="O532" s="46"/>
      <c r="Q532" s="46"/>
      <c r="R532" s="46"/>
      <c r="S532" s="46"/>
    </row>
    <row r="533" spans="15:19" x14ac:dyDescent="0.25">
      <c r="O533" s="46"/>
      <c r="Q533" s="46"/>
      <c r="R533" s="46"/>
      <c r="S533" s="46"/>
    </row>
    <row r="534" spans="15:19" x14ac:dyDescent="0.25">
      <c r="O534" s="46"/>
      <c r="Q534" s="46"/>
      <c r="R534" s="46"/>
      <c r="S534" s="46"/>
    </row>
    <row r="535" spans="15:19" x14ac:dyDescent="0.25">
      <c r="O535" s="46"/>
      <c r="Q535" s="46"/>
      <c r="R535" s="46"/>
      <c r="S535" s="46"/>
    </row>
    <row r="536" spans="15:19" x14ac:dyDescent="0.25">
      <c r="O536" s="46"/>
      <c r="Q536" s="46"/>
      <c r="R536" s="46"/>
      <c r="S536" s="46"/>
    </row>
    <row r="537" spans="15:19" x14ac:dyDescent="0.25">
      <c r="O537" s="46"/>
      <c r="Q537" s="46"/>
      <c r="R537" s="46"/>
      <c r="S537" s="46"/>
    </row>
    <row r="538" spans="15:19" x14ac:dyDescent="0.25">
      <c r="O538" s="46"/>
      <c r="Q538" s="46"/>
      <c r="R538" s="46"/>
      <c r="S538" s="46"/>
    </row>
    <row r="539" spans="15:19" x14ac:dyDescent="0.25">
      <c r="O539" s="46"/>
      <c r="Q539" s="46"/>
      <c r="R539" s="46"/>
      <c r="S539" s="46"/>
    </row>
    <row r="540" spans="15:19" x14ac:dyDescent="0.25">
      <c r="O540" s="46"/>
      <c r="Q540" s="46"/>
      <c r="R540" s="46"/>
      <c r="S540" s="46"/>
    </row>
    <row r="541" spans="15:19" x14ac:dyDescent="0.25">
      <c r="O541" s="46"/>
      <c r="Q541" s="46"/>
      <c r="R541" s="46"/>
      <c r="S541" s="46"/>
    </row>
    <row r="542" spans="15:19" x14ac:dyDescent="0.25">
      <c r="O542" s="46"/>
      <c r="Q542" s="46"/>
      <c r="R542" s="46"/>
      <c r="S542" s="46"/>
    </row>
    <row r="543" spans="15:19" x14ac:dyDescent="0.25">
      <c r="O543" s="46"/>
      <c r="Q543" s="46"/>
      <c r="R543" s="46"/>
      <c r="S543" s="46"/>
    </row>
    <row r="544" spans="15:19" x14ac:dyDescent="0.25">
      <c r="O544" s="46"/>
      <c r="Q544" s="46"/>
      <c r="R544" s="46"/>
      <c r="S544" s="46"/>
    </row>
    <row r="545" spans="15:19" x14ac:dyDescent="0.25">
      <c r="O545" s="46"/>
      <c r="Q545" s="46"/>
      <c r="R545" s="46"/>
      <c r="S545" s="46"/>
    </row>
    <row r="546" spans="15:19" x14ac:dyDescent="0.25">
      <c r="O546" s="46"/>
      <c r="Q546" s="46"/>
      <c r="R546" s="46"/>
      <c r="S546" s="46"/>
    </row>
    <row r="547" spans="15:19" x14ac:dyDescent="0.25">
      <c r="O547" s="46"/>
      <c r="Q547" s="46"/>
      <c r="R547" s="46"/>
      <c r="S547" s="46"/>
    </row>
    <row r="548" spans="15:19" x14ac:dyDescent="0.25">
      <c r="O548" s="46"/>
      <c r="Q548" s="46"/>
      <c r="R548" s="46"/>
      <c r="S548" s="46"/>
    </row>
    <row r="549" spans="15:19" x14ac:dyDescent="0.25">
      <c r="O549" s="46"/>
      <c r="Q549" s="46"/>
      <c r="R549" s="46"/>
      <c r="S549" s="46"/>
    </row>
    <row r="550" spans="15:19" x14ac:dyDescent="0.25">
      <c r="O550" s="46"/>
      <c r="Q550" s="46"/>
      <c r="R550" s="46"/>
      <c r="S550" s="46"/>
    </row>
    <row r="551" spans="15:19" x14ac:dyDescent="0.25">
      <c r="O551" s="46"/>
      <c r="Q551" s="46"/>
      <c r="R551" s="46"/>
      <c r="S551" s="46"/>
    </row>
    <row r="552" spans="15:19" x14ac:dyDescent="0.25">
      <c r="O552" s="46"/>
      <c r="Q552" s="46"/>
      <c r="R552" s="46"/>
      <c r="S552" s="46"/>
    </row>
    <row r="553" spans="15:19" x14ac:dyDescent="0.25">
      <c r="O553" s="46"/>
      <c r="Q553" s="46"/>
      <c r="R553" s="46"/>
      <c r="S553" s="46"/>
    </row>
    <row r="554" spans="15:19" x14ac:dyDescent="0.25">
      <c r="O554" s="46"/>
      <c r="Q554" s="46"/>
      <c r="R554" s="46"/>
      <c r="S554" s="46"/>
    </row>
    <row r="555" spans="15:19" x14ac:dyDescent="0.25">
      <c r="O555" s="46"/>
      <c r="Q555" s="46"/>
      <c r="R555" s="46"/>
      <c r="S555" s="46"/>
    </row>
    <row r="556" spans="15:19" x14ac:dyDescent="0.25">
      <c r="O556" s="46"/>
      <c r="Q556" s="46"/>
      <c r="R556" s="46"/>
      <c r="S556" s="46"/>
    </row>
    <row r="557" spans="15:19" x14ac:dyDescent="0.25">
      <c r="O557" s="46"/>
      <c r="Q557" s="46"/>
      <c r="R557" s="46"/>
      <c r="S557" s="46"/>
    </row>
    <row r="558" spans="15:19" x14ac:dyDescent="0.25">
      <c r="O558" s="46"/>
      <c r="Q558" s="46"/>
      <c r="R558" s="46"/>
      <c r="S558" s="46"/>
    </row>
    <row r="559" spans="15:19" x14ac:dyDescent="0.25">
      <c r="O559" s="46"/>
      <c r="Q559" s="46"/>
      <c r="R559" s="46"/>
      <c r="S559" s="46"/>
    </row>
    <row r="560" spans="15:19" x14ac:dyDescent="0.25">
      <c r="O560" s="46"/>
      <c r="Q560" s="46"/>
      <c r="R560" s="46"/>
      <c r="S560" s="46"/>
    </row>
    <row r="561" spans="15:19" x14ac:dyDescent="0.25">
      <c r="O561" s="46"/>
      <c r="Q561" s="46"/>
      <c r="R561" s="46"/>
      <c r="S561" s="46"/>
    </row>
    <row r="562" spans="15:19" x14ac:dyDescent="0.25">
      <c r="O562" s="46"/>
      <c r="Q562" s="46"/>
      <c r="R562" s="46"/>
      <c r="S562" s="46"/>
    </row>
    <row r="563" spans="15:19" x14ac:dyDescent="0.25">
      <c r="O563" s="46"/>
      <c r="Q563" s="46"/>
      <c r="R563" s="46"/>
      <c r="S563" s="46"/>
    </row>
    <row r="564" spans="15:19" x14ac:dyDescent="0.25">
      <c r="O564" s="46"/>
      <c r="Q564" s="46"/>
      <c r="R564" s="46"/>
      <c r="S564" s="46"/>
    </row>
    <row r="565" spans="15:19" x14ac:dyDescent="0.25">
      <c r="O565" s="46"/>
      <c r="Q565" s="46"/>
      <c r="R565" s="46"/>
      <c r="S565" s="46"/>
    </row>
    <row r="566" spans="15:19" x14ac:dyDescent="0.25">
      <c r="O566" s="46"/>
      <c r="Q566" s="46"/>
      <c r="R566" s="46"/>
      <c r="S566" s="46"/>
    </row>
    <row r="567" spans="15:19" x14ac:dyDescent="0.25">
      <c r="O567" s="46"/>
      <c r="Q567" s="46"/>
      <c r="R567" s="46"/>
      <c r="S567" s="46"/>
    </row>
    <row r="568" spans="15:19" x14ac:dyDescent="0.25">
      <c r="O568" s="46"/>
      <c r="Q568" s="46"/>
      <c r="R568" s="46"/>
      <c r="S568" s="46"/>
    </row>
    <row r="569" spans="15:19" x14ac:dyDescent="0.25">
      <c r="O569" s="46"/>
      <c r="Q569" s="46"/>
      <c r="R569" s="46"/>
      <c r="S569" s="46"/>
    </row>
    <row r="570" spans="15:19" x14ac:dyDescent="0.25">
      <c r="O570" s="46"/>
      <c r="Q570" s="46"/>
      <c r="R570" s="46"/>
      <c r="S570" s="46"/>
    </row>
    <row r="571" spans="15:19" x14ac:dyDescent="0.25">
      <c r="O571" s="46"/>
      <c r="Q571" s="46"/>
      <c r="R571" s="46"/>
      <c r="S571" s="46"/>
    </row>
    <row r="572" spans="15:19" x14ac:dyDescent="0.25">
      <c r="O572" s="46"/>
      <c r="Q572" s="46"/>
      <c r="R572" s="46"/>
      <c r="S572" s="46"/>
    </row>
    <row r="573" spans="15:19" x14ac:dyDescent="0.25">
      <c r="O573" s="46"/>
      <c r="Q573" s="46"/>
      <c r="R573" s="46"/>
      <c r="S573" s="46"/>
    </row>
    <row r="574" spans="15:19" x14ac:dyDescent="0.25">
      <c r="O574" s="46"/>
      <c r="Q574" s="46"/>
      <c r="R574" s="46"/>
      <c r="S574" s="46"/>
    </row>
    <row r="575" spans="15:19" x14ac:dyDescent="0.25">
      <c r="O575" s="46"/>
      <c r="Q575" s="46"/>
      <c r="R575" s="46"/>
      <c r="S575" s="46"/>
    </row>
    <row r="576" spans="15:19" x14ac:dyDescent="0.25">
      <c r="O576" s="46"/>
      <c r="Q576" s="46"/>
      <c r="R576" s="46"/>
      <c r="S576" s="46"/>
    </row>
    <row r="577" spans="15:19" x14ac:dyDescent="0.25">
      <c r="O577" s="46"/>
      <c r="Q577" s="46"/>
      <c r="R577" s="46"/>
      <c r="S577" s="46"/>
    </row>
    <row r="578" spans="15:19" x14ac:dyDescent="0.25">
      <c r="O578" s="46"/>
      <c r="Q578" s="46"/>
      <c r="R578" s="46"/>
      <c r="S578" s="46"/>
    </row>
    <row r="579" spans="15:19" x14ac:dyDescent="0.25">
      <c r="O579" s="46"/>
      <c r="Q579" s="46"/>
      <c r="R579" s="46"/>
      <c r="S579" s="46"/>
    </row>
    <row r="580" spans="15:19" x14ac:dyDescent="0.25">
      <c r="O580" s="46"/>
      <c r="Q580" s="46"/>
      <c r="R580" s="46"/>
      <c r="S580" s="46"/>
    </row>
    <row r="581" spans="15:19" x14ac:dyDescent="0.25">
      <c r="O581" s="46"/>
      <c r="Q581" s="46"/>
      <c r="R581" s="46"/>
      <c r="S581" s="46"/>
    </row>
    <row r="582" spans="15:19" x14ac:dyDescent="0.25">
      <c r="O582" s="46"/>
      <c r="Q582" s="46"/>
      <c r="R582" s="46"/>
      <c r="S582" s="46"/>
    </row>
    <row r="583" spans="15:19" x14ac:dyDescent="0.25">
      <c r="O583" s="46"/>
      <c r="Q583" s="46"/>
      <c r="R583" s="46"/>
      <c r="S583" s="46"/>
    </row>
    <row r="584" spans="15:19" x14ac:dyDescent="0.25">
      <c r="O584" s="46"/>
      <c r="Q584" s="46"/>
      <c r="R584" s="46"/>
      <c r="S584" s="46"/>
    </row>
    <row r="585" spans="15:19" x14ac:dyDescent="0.25">
      <c r="O585" s="46"/>
      <c r="Q585" s="46"/>
      <c r="R585" s="46"/>
      <c r="S585" s="46"/>
    </row>
    <row r="586" spans="15:19" x14ac:dyDescent="0.25">
      <c r="O586" s="46"/>
      <c r="Q586" s="46"/>
      <c r="R586" s="46"/>
      <c r="S586" s="46"/>
    </row>
    <row r="587" spans="15:19" x14ac:dyDescent="0.25">
      <c r="O587" s="46"/>
      <c r="Q587" s="46"/>
      <c r="R587" s="46"/>
      <c r="S587" s="46"/>
    </row>
    <row r="588" spans="15:19" x14ac:dyDescent="0.25">
      <c r="O588" s="46"/>
      <c r="Q588" s="46"/>
      <c r="R588" s="46"/>
      <c r="S588" s="46"/>
    </row>
    <row r="589" spans="15:19" x14ac:dyDescent="0.25">
      <c r="O589" s="46"/>
      <c r="Q589" s="46"/>
      <c r="R589" s="46"/>
      <c r="S589" s="46"/>
    </row>
    <row r="590" spans="15:19" x14ac:dyDescent="0.25">
      <c r="O590" s="46"/>
      <c r="Q590" s="46"/>
      <c r="R590" s="46"/>
      <c r="S590" s="46"/>
    </row>
    <row r="591" spans="15:19" x14ac:dyDescent="0.25">
      <c r="O591" s="46"/>
      <c r="Q591" s="46"/>
      <c r="R591" s="46"/>
      <c r="S591" s="46"/>
    </row>
    <row r="592" spans="15:19" x14ac:dyDescent="0.25">
      <c r="O592" s="46"/>
      <c r="Q592" s="46"/>
      <c r="R592" s="46"/>
      <c r="S592" s="46"/>
    </row>
    <row r="593" spans="15:19" x14ac:dyDescent="0.25">
      <c r="O593" s="46"/>
      <c r="Q593" s="46"/>
      <c r="R593" s="46"/>
      <c r="S593" s="46"/>
    </row>
    <row r="594" spans="15:19" x14ac:dyDescent="0.25">
      <c r="O594" s="46"/>
      <c r="Q594" s="46"/>
      <c r="R594" s="46"/>
      <c r="S594" s="46"/>
    </row>
    <row r="595" spans="15:19" x14ac:dyDescent="0.25">
      <c r="O595" s="46"/>
      <c r="Q595" s="46"/>
      <c r="R595" s="46"/>
      <c r="S595" s="46"/>
    </row>
  </sheetData>
  <autoFilter ref="A2:U142"/>
  <sortState ref="A3:Y144">
    <sortCondition ref="X3:X144"/>
  </sortState>
  <mergeCells count="1">
    <mergeCell ref="O1:V1"/>
  </mergeCells>
  <printOptions horizontalCentered="1"/>
  <pageMargins left="0.25" right="0.25" top="0.75" bottom="0.75" header="0.3" footer="0.3"/>
  <pageSetup paperSize="17" scale="62" fitToHeight="0" orientation="landscape" r:id="rId1"/>
  <headerFooter>
    <oddHeader>&amp;L&amp;"Arial,Bold"&amp;20Draft, June 20, 2014&amp;C&amp;"Arial,Bold"&amp;20Division 14 Division Needs Project Scoring and Ranking - Highway Mode&amp;R&amp;"Arial,Bold"&amp;20Draft, June 20, 2014</oddHeader>
    <oddFooter>&amp;C&amp;"Arial,Bold"&amp;14Page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18"/>
  <sheetViews>
    <sheetView topLeftCell="I1" zoomScale="90" zoomScaleNormal="90" workbookViewId="0">
      <selection activeCell="AA2" sqref="AA2"/>
    </sheetView>
  </sheetViews>
  <sheetFormatPr defaultColWidth="9.140625" defaultRowHeight="15" x14ac:dyDescent="0.25"/>
  <cols>
    <col min="1" max="1" width="8.28515625" style="1" customWidth="1"/>
    <col min="2" max="2" width="10.28515625" style="2" customWidth="1"/>
    <col min="3" max="3" width="26.28515625" style="2" customWidth="1"/>
    <col min="4" max="4" width="11.7109375" style="3" customWidth="1"/>
    <col min="5" max="5" width="9.5703125" style="2" customWidth="1"/>
    <col min="6" max="6" width="18.140625" style="4" customWidth="1"/>
    <col min="7" max="7" width="15.85546875" style="2" customWidth="1"/>
    <col min="8" max="8" width="54.28515625" style="1" customWidth="1"/>
    <col min="9" max="9" width="12.5703125" style="1" customWidth="1"/>
    <col min="10" max="10" width="11.42578125" style="5" customWidth="1"/>
    <col min="11" max="11" width="14.28515625" style="3" customWidth="1"/>
    <col min="12" max="12" width="18.42578125" style="1" customWidth="1"/>
    <col min="13" max="13" width="17.42578125" style="1" customWidth="1"/>
    <col min="14" max="14" width="7.28515625" style="6" customWidth="1"/>
    <col min="15" max="15" width="7.5703125" style="6" customWidth="1"/>
    <col min="16" max="16" width="8.85546875" style="6" customWidth="1"/>
    <col min="17" max="20" width="7.5703125" style="6" customWidth="1"/>
    <col min="21" max="16384" width="9.140625" style="1"/>
  </cols>
  <sheetData>
    <row r="1" spans="1:20" x14ac:dyDescent="0.25">
      <c r="N1" s="145" t="s">
        <v>0</v>
      </c>
      <c r="O1" s="146"/>
      <c r="P1" s="146"/>
      <c r="Q1" s="146"/>
      <c r="R1" s="147"/>
    </row>
    <row r="2" spans="1:20" ht="58.5" customHeight="1" x14ac:dyDescent="0.25">
      <c r="A2" s="121" t="s">
        <v>1</v>
      </c>
      <c r="B2" s="122" t="s">
        <v>2</v>
      </c>
      <c r="C2" s="122" t="s">
        <v>3</v>
      </c>
      <c r="D2" s="122" t="s">
        <v>4</v>
      </c>
      <c r="E2" s="122" t="s">
        <v>5</v>
      </c>
      <c r="F2" s="122" t="s">
        <v>6</v>
      </c>
      <c r="G2" s="123" t="s">
        <v>7</v>
      </c>
      <c r="H2" s="122" t="s">
        <v>8</v>
      </c>
      <c r="I2" s="122" t="s">
        <v>9</v>
      </c>
      <c r="J2" s="122" t="s">
        <v>10</v>
      </c>
      <c r="K2" s="122" t="s">
        <v>11</v>
      </c>
      <c r="L2" s="122" t="s">
        <v>12</v>
      </c>
      <c r="M2" s="122" t="s">
        <v>13</v>
      </c>
      <c r="N2" s="90" t="s">
        <v>14</v>
      </c>
      <c r="O2" s="90" t="s">
        <v>15</v>
      </c>
      <c r="P2" s="90" t="s">
        <v>16</v>
      </c>
      <c r="Q2" s="90" t="s">
        <v>17</v>
      </c>
      <c r="R2" s="90" t="s">
        <v>18</v>
      </c>
      <c r="S2" s="90" t="s">
        <v>19</v>
      </c>
      <c r="T2" s="90" t="s">
        <v>20</v>
      </c>
    </row>
    <row r="3" spans="1:20" ht="104.25" customHeight="1" x14ac:dyDescent="0.25">
      <c r="A3" s="7" t="s">
        <v>21</v>
      </c>
      <c r="B3" s="8" t="s">
        <v>22</v>
      </c>
      <c r="C3" s="8" t="s">
        <v>23</v>
      </c>
      <c r="D3" s="9">
        <v>2950</v>
      </c>
      <c r="E3" s="8" t="s">
        <v>22</v>
      </c>
      <c r="F3" s="8" t="s">
        <v>24</v>
      </c>
      <c r="G3" s="8" t="s">
        <v>25</v>
      </c>
      <c r="H3" s="10" t="s">
        <v>26</v>
      </c>
      <c r="I3" s="124">
        <v>4.66</v>
      </c>
      <c r="J3" s="125" t="s">
        <v>27</v>
      </c>
      <c r="K3" s="126" t="s">
        <v>28</v>
      </c>
      <c r="L3" s="11">
        <v>2715000</v>
      </c>
      <c r="M3" s="11">
        <v>2443500</v>
      </c>
      <c r="N3" s="128">
        <v>5</v>
      </c>
      <c r="O3" s="128">
        <v>5</v>
      </c>
      <c r="P3" s="128">
        <v>15</v>
      </c>
      <c r="Q3" s="128">
        <v>10</v>
      </c>
      <c r="R3" s="129">
        <f t="shared" ref="R3:R16" si="0">N3+O3+P3+Q3</f>
        <v>35</v>
      </c>
      <c r="S3" s="127">
        <v>1</v>
      </c>
      <c r="T3" s="127">
        <v>25</v>
      </c>
    </row>
    <row r="4" spans="1:20" ht="54" customHeight="1" x14ac:dyDescent="0.25">
      <c r="A4" s="7" t="s">
        <v>29</v>
      </c>
      <c r="B4" s="8" t="s">
        <v>22</v>
      </c>
      <c r="C4" s="8" t="s">
        <v>23</v>
      </c>
      <c r="D4" s="9">
        <v>2952</v>
      </c>
      <c r="E4" s="8" t="s">
        <v>22</v>
      </c>
      <c r="F4" s="8" t="s">
        <v>30</v>
      </c>
      <c r="G4" s="8" t="s">
        <v>31</v>
      </c>
      <c r="H4" s="10" t="s">
        <v>32</v>
      </c>
      <c r="I4" s="124">
        <v>36.049999999999997</v>
      </c>
      <c r="J4" s="125" t="s">
        <v>33</v>
      </c>
      <c r="K4" s="126" t="s">
        <v>28</v>
      </c>
      <c r="L4" s="11">
        <v>396000</v>
      </c>
      <c r="M4" s="11">
        <v>356400</v>
      </c>
      <c r="N4" s="128">
        <v>5</v>
      </c>
      <c r="O4" s="128">
        <v>0</v>
      </c>
      <c r="P4" s="128">
        <v>15</v>
      </c>
      <c r="Q4" s="128">
        <v>10</v>
      </c>
      <c r="R4" s="129">
        <f t="shared" si="0"/>
        <v>30</v>
      </c>
      <c r="S4" s="127">
        <v>2</v>
      </c>
      <c r="T4" s="127">
        <v>25</v>
      </c>
    </row>
    <row r="5" spans="1:20" ht="53.25" customHeight="1" x14ac:dyDescent="0.25">
      <c r="A5" s="7" t="s">
        <v>34</v>
      </c>
      <c r="B5" s="8" t="s">
        <v>22</v>
      </c>
      <c r="C5" s="8" t="s">
        <v>35</v>
      </c>
      <c r="D5" s="9">
        <v>2954</v>
      </c>
      <c r="E5" s="8" t="s">
        <v>22</v>
      </c>
      <c r="F5" s="8" t="s">
        <v>30</v>
      </c>
      <c r="G5" s="8" t="s">
        <v>36</v>
      </c>
      <c r="H5" s="10" t="s">
        <v>37</v>
      </c>
      <c r="I5" s="124">
        <v>36.049999999999997</v>
      </c>
      <c r="J5" s="125" t="s">
        <v>33</v>
      </c>
      <c r="K5" s="126" t="s">
        <v>28</v>
      </c>
      <c r="L5" s="11">
        <v>807000</v>
      </c>
      <c r="M5" s="11">
        <v>726300</v>
      </c>
      <c r="N5" s="128">
        <v>5</v>
      </c>
      <c r="O5" s="128">
        <v>0</v>
      </c>
      <c r="P5" s="128">
        <v>15</v>
      </c>
      <c r="Q5" s="128">
        <v>10</v>
      </c>
      <c r="R5" s="129">
        <f t="shared" si="0"/>
        <v>30</v>
      </c>
      <c r="S5" s="127">
        <v>3</v>
      </c>
      <c r="T5" s="127">
        <v>25</v>
      </c>
    </row>
    <row r="6" spans="1:20" ht="66.75" customHeight="1" x14ac:dyDescent="0.25">
      <c r="A6" s="7" t="s">
        <v>38</v>
      </c>
      <c r="B6" s="8" t="s">
        <v>22</v>
      </c>
      <c r="C6" s="8" t="s">
        <v>39</v>
      </c>
      <c r="D6" s="9">
        <v>2955</v>
      </c>
      <c r="E6" s="8" t="s">
        <v>22</v>
      </c>
      <c r="F6" s="8" t="s">
        <v>30</v>
      </c>
      <c r="G6" s="8" t="s">
        <v>40</v>
      </c>
      <c r="H6" s="10" t="s">
        <v>41</v>
      </c>
      <c r="I6" s="124">
        <v>27.239999999999995</v>
      </c>
      <c r="J6" s="125" t="s">
        <v>33</v>
      </c>
      <c r="K6" s="126" t="s">
        <v>28</v>
      </c>
      <c r="L6" s="11">
        <v>880000</v>
      </c>
      <c r="M6" s="11">
        <v>792000</v>
      </c>
      <c r="N6" s="128">
        <v>5</v>
      </c>
      <c r="O6" s="128">
        <v>0</v>
      </c>
      <c r="P6" s="128">
        <v>15</v>
      </c>
      <c r="Q6" s="128">
        <v>10</v>
      </c>
      <c r="R6" s="129">
        <f t="shared" si="0"/>
        <v>30</v>
      </c>
      <c r="S6" s="127">
        <v>4</v>
      </c>
      <c r="T6" s="127">
        <v>25</v>
      </c>
    </row>
    <row r="7" spans="1:20" ht="62.25" customHeight="1" x14ac:dyDescent="0.25">
      <c r="A7" s="7" t="s">
        <v>42</v>
      </c>
      <c r="B7" s="8" t="s">
        <v>22</v>
      </c>
      <c r="C7" s="8" t="s">
        <v>39</v>
      </c>
      <c r="D7" s="9">
        <v>2230</v>
      </c>
      <c r="E7" s="8" t="s">
        <v>22</v>
      </c>
      <c r="F7" s="8" t="s">
        <v>30</v>
      </c>
      <c r="G7" s="8" t="s">
        <v>43</v>
      </c>
      <c r="H7" s="10" t="s">
        <v>44</v>
      </c>
      <c r="I7" s="124">
        <v>23.489999999999995</v>
      </c>
      <c r="J7" s="125" t="s">
        <v>33</v>
      </c>
      <c r="K7" s="126" t="s">
        <v>28</v>
      </c>
      <c r="L7" s="11">
        <v>1645000</v>
      </c>
      <c r="M7" s="11">
        <v>1480500</v>
      </c>
      <c r="N7" s="128">
        <v>0</v>
      </c>
      <c r="O7" s="128">
        <v>5</v>
      </c>
      <c r="P7" s="128">
        <v>15</v>
      </c>
      <c r="Q7" s="128">
        <v>10</v>
      </c>
      <c r="R7" s="129">
        <f t="shared" si="0"/>
        <v>30</v>
      </c>
      <c r="S7" s="127">
        <v>5</v>
      </c>
      <c r="T7" s="127">
        <v>0</v>
      </c>
    </row>
    <row r="8" spans="1:20" ht="56.25" customHeight="1" x14ac:dyDescent="0.25">
      <c r="A8" s="7" t="s">
        <v>45</v>
      </c>
      <c r="B8" s="8" t="s">
        <v>22</v>
      </c>
      <c r="C8" s="8" t="s">
        <v>46</v>
      </c>
      <c r="D8" s="9">
        <v>2963</v>
      </c>
      <c r="E8" s="8" t="s">
        <v>22</v>
      </c>
      <c r="F8" s="8" t="s">
        <v>47</v>
      </c>
      <c r="G8" s="8" t="s">
        <v>48</v>
      </c>
      <c r="H8" s="10" t="s">
        <v>49</v>
      </c>
      <c r="I8" s="124">
        <v>22.34</v>
      </c>
      <c r="J8" s="125" t="s">
        <v>50</v>
      </c>
      <c r="K8" s="126" t="s">
        <v>28</v>
      </c>
      <c r="L8" s="11">
        <v>1140000</v>
      </c>
      <c r="M8" s="11">
        <v>1026000</v>
      </c>
      <c r="N8" s="128">
        <v>0</v>
      </c>
      <c r="O8" s="128">
        <v>5</v>
      </c>
      <c r="P8" s="128">
        <v>15</v>
      </c>
      <c r="Q8" s="128">
        <v>10</v>
      </c>
      <c r="R8" s="129">
        <f t="shared" si="0"/>
        <v>30</v>
      </c>
      <c r="S8" s="127">
        <v>6</v>
      </c>
      <c r="T8" s="127">
        <v>0</v>
      </c>
    </row>
    <row r="9" spans="1:20" ht="54.75" customHeight="1" x14ac:dyDescent="0.25">
      <c r="A9" s="7" t="s">
        <v>51</v>
      </c>
      <c r="B9" s="8" t="s">
        <v>22</v>
      </c>
      <c r="C9" s="8" t="s">
        <v>52</v>
      </c>
      <c r="D9" s="9">
        <v>2943</v>
      </c>
      <c r="E9" s="8" t="s">
        <v>22</v>
      </c>
      <c r="F9" s="8" t="s">
        <v>30</v>
      </c>
      <c r="G9" s="8" t="s">
        <v>53</v>
      </c>
      <c r="H9" s="10" t="s">
        <v>54</v>
      </c>
      <c r="I9" s="124">
        <v>8.745000000000001</v>
      </c>
      <c r="J9" s="125" t="s">
        <v>33</v>
      </c>
      <c r="K9" s="126" t="s">
        <v>28</v>
      </c>
      <c r="L9" s="11">
        <v>1710000</v>
      </c>
      <c r="M9" s="11">
        <v>1539000</v>
      </c>
      <c r="N9" s="128">
        <v>0</v>
      </c>
      <c r="O9" s="128">
        <v>5</v>
      </c>
      <c r="P9" s="128">
        <v>15</v>
      </c>
      <c r="Q9" s="128">
        <v>10</v>
      </c>
      <c r="R9" s="129">
        <f t="shared" si="0"/>
        <v>30</v>
      </c>
      <c r="S9" s="127">
        <v>7</v>
      </c>
      <c r="T9" s="127">
        <v>0</v>
      </c>
    </row>
    <row r="10" spans="1:20" ht="30.6" customHeight="1" x14ac:dyDescent="0.25">
      <c r="A10" s="7" t="s">
        <v>55</v>
      </c>
      <c r="B10" s="8" t="s">
        <v>22</v>
      </c>
      <c r="C10" s="8" t="s">
        <v>52</v>
      </c>
      <c r="D10" s="9">
        <v>2961</v>
      </c>
      <c r="E10" s="8" t="s">
        <v>22</v>
      </c>
      <c r="F10" s="8" t="s">
        <v>24</v>
      </c>
      <c r="G10" s="8" t="s">
        <v>56</v>
      </c>
      <c r="H10" s="10" t="s">
        <v>57</v>
      </c>
      <c r="I10" s="124">
        <v>8.1150000000000002</v>
      </c>
      <c r="J10" s="125" t="s">
        <v>27</v>
      </c>
      <c r="K10" s="126" t="s">
        <v>28</v>
      </c>
      <c r="L10" s="11">
        <v>300000</v>
      </c>
      <c r="M10" s="11">
        <v>270000</v>
      </c>
      <c r="N10" s="128">
        <v>0</v>
      </c>
      <c r="O10" s="128">
        <v>5</v>
      </c>
      <c r="P10" s="128">
        <v>15</v>
      </c>
      <c r="Q10" s="128">
        <v>10</v>
      </c>
      <c r="R10" s="129">
        <f t="shared" si="0"/>
        <v>30</v>
      </c>
      <c r="S10" s="127">
        <v>8</v>
      </c>
      <c r="T10" s="127">
        <v>0</v>
      </c>
    </row>
    <row r="11" spans="1:20" ht="43.5" customHeight="1" x14ac:dyDescent="0.25">
      <c r="A11" s="7" t="s">
        <v>58</v>
      </c>
      <c r="B11" s="8" t="s">
        <v>22</v>
      </c>
      <c r="C11" s="8" t="s">
        <v>59</v>
      </c>
      <c r="D11" s="9">
        <v>2257</v>
      </c>
      <c r="E11" s="8" t="s">
        <v>22</v>
      </c>
      <c r="F11" s="8" t="s">
        <v>30</v>
      </c>
      <c r="G11" s="8" t="s">
        <v>60</v>
      </c>
      <c r="H11" s="10" t="s">
        <v>61</v>
      </c>
      <c r="I11" s="124">
        <v>7.8</v>
      </c>
      <c r="J11" s="125" t="s">
        <v>33</v>
      </c>
      <c r="K11" s="126" t="s">
        <v>28</v>
      </c>
      <c r="L11" s="11">
        <v>2460000</v>
      </c>
      <c r="M11" s="11">
        <v>2214000</v>
      </c>
      <c r="N11" s="128">
        <v>0</v>
      </c>
      <c r="O11" s="128">
        <v>5</v>
      </c>
      <c r="P11" s="128">
        <v>15</v>
      </c>
      <c r="Q11" s="128">
        <v>10</v>
      </c>
      <c r="R11" s="129">
        <f t="shared" si="0"/>
        <v>30</v>
      </c>
      <c r="S11" s="127">
        <v>9</v>
      </c>
      <c r="T11" s="127">
        <v>0</v>
      </c>
    </row>
    <row r="12" spans="1:20" ht="63" customHeight="1" x14ac:dyDescent="0.25">
      <c r="A12" s="7" t="s">
        <v>62</v>
      </c>
      <c r="B12" s="8" t="s">
        <v>22</v>
      </c>
      <c r="C12" s="8" t="s">
        <v>63</v>
      </c>
      <c r="D12" s="9">
        <v>2264</v>
      </c>
      <c r="E12" s="8" t="s">
        <v>22</v>
      </c>
      <c r="F12" s="8" t="s">
        <v>24</v>
      </c>
      <c r="G12" s="8" t="s">
        <v>64</v>
      </c>
      <c r="H12" s="10" t="s">
        <v>65</v>
      </c>
      <c r="I12" s="124">
        <v>5.18</v>
      </c>
      <c r="J12" s="125" t="s">
        <v>27</v>
      </c>
      <c r="K12" s="126" t="s">
        <v>28</v>
      </c>
      <c r="L12" s="11">
        <v>427000</v>
      </c>
      <c r="M12" s="11">
        <v>384300</v>
      </c>
      <c r="N12" s="128">
        <v>0</v>
      </c>
      <c r="O12" s="128">
        <v>5</v>
      </c>
      <c r="P12" s="128">
        <v>15</v>
      </c>
      <c r="Q12" s="128">
        <v>10</v>
      </c>
      <c r="R12" s="129">
        <f t="shared" si="0"/>
        <v>30</v>
      </c>
      <c r="S12" s="127">
        <v>10</v>
      </c>
      <c r="T12" s="127">
        <v>0</v>
      </c>
    </row>
    <row r="13" spans="1:20" ht="72" customHeight="1" x14ac:dyDescent="0.25">
      <c r="A13" s="7" t="s">
        <v>66</v>
      </c>
      <c r="B13" s="8" t="s">
        <v>22</v>
      </c>
      <c r="C13" s="8" t="s">
        <v>63</v>
      </c>
      <c r="D13" s="9">
        <v>2258</v>
      </c>
      <c r="E13" s="8" t="s">
        <v>22</v>
      </c>
      <c r="F13" s="8" t="s">
        <v>24</v>
      </c>
      <c r="G13" s="8" t="s">
        <v>67</v>
      </c>
      <c r="H13" s="10" t="s">
        <v>68</v>
      </c>
      <c r="I13" s="124">
        <v>4.66</v>
      </c>
      <c r="J13" s="125" t="s">
        <v>27</v>
      </c>
      <c r="K13" s="126" t="s">
        <v>28</v>
      </c>
      <c r="L13" s="11">
        <v>726000</v>
      </c>
      <c r="M13" s="11">
        <v>653400</v>
      </c>
      <c r="N13" s="128">
        <v>0</v>
      </c>
      <c r="O13" s="128">
        <v>5</v>
      </c>
      <c r="P13" s="128">
        <v>15</v>
      </c>
      <c r="Q13" s="128">
        <v>10</v>
      </c>
      <c r="R13" s="129">
        <f t="shared" si="0"/>
        <v>30</v>
      </c>
      <c r="S13" s="127">
        <v>11</v>
      </c>
      <c r="T13" s="127">
        <v>0</v>
      </c>
    </row>
    <row r="14" spans="1:20" ht="75" customHeight="1" x14ac:dyDescent="0.25">
      <c r="A14" s="7" t="s">
        <v>69</v>
      </c>
      <c r="B14" s="8" t="s">
        <v>22</v>
      </c>
      <c r="C14" s="8" t="s">
        <v>63</v>
      </c>
      <c r="D14" s="9">
        <v>2228</v>
      </c>
      <c r="E14" s="8" t="s">
        <v>22</v>
      </c>
      <c r="F14" s="8" t="s">
        <v>47</v>
      </c>
      <c r="G14" s="8" t="s">
        <v>70</v>
      </c>
      <c r="H14" s="10" t="s">
        <v>71</v>
      </c>
      <c r="I14" s="124">
        <v>3.7600000000000002</v>
      </c>
      <c r="J14" s="125" t="s">
        <v>50</v>
      </c>
      <c r="K14" s="126" t="s">
        <v>28</v>
      </c>
      <c r="L14" s="12">
        <v>685000</v>
      </c>
      <c r="M14" s="11">
        <v>616500</v>
      </c>
      <c r="N14" s="128">
        <v>0</v>
      </c>
      <c r="O14" s="128">
        <v>5</v>
      </c>
      <c r="P14" s="128">
        <v>15</v>
      </c>
      <c r="Q14" s="128">
        <v>10</v>
      </c>
      <c r="R14" s="129">
        <f t="shared" si="0"/>
        <v>30</v>
      </c>
      <c r="S14" s="127">
        <v>12</v>
      </c>
      <c r="T14" s="127">
        <v>0</v>
      </c>
    </row>
    <row r="15" spans="1:20" ht="75" customHeight="1" x14ac:dyDescent="0.25">
      <c r="A15" s="7" t="s">
        <v>72</v>
      </c>
      <c r="B15" s="8" t="s">
        <v>22</v>
      </c>
      <c r="C15" s="8" t="s">
        <v>63</v>
      </c>
      <c r="D15" s="9">
        <v>2234</v>
      </c>
      <c r="E15" s="8" t="s">
        <v>22</v>
      </c>
      <c r="F15" s="8" t="s">
        <v>47</v>
      </c>
      <c r="G15" s="13" t="s">
        <v>73</v>
      </c>
      <c r="H15" s="14" t="s">
        <v>74</v>
      </c>
      <c r="I15" s="124">
        <v>3.7600000000000002</v>
      </c>
      <c r="J15" s="125" t="s">
        <v>50</v>
      </c>
      <c r="K15" s="126" t="s">
        <v>28</v>
      </c>
      <c r="L15" s="12">
        <v>525000</v>
      </c>
      <c r="M15" s="11">
        <v>472500</v>
      </c>
      <c r="N15" s="130">
        <v>0</v>
      </c>
      <c r="O15" s="130">
        <v>5</v>
      </c>
      <c r="P15" s="130">
        <v>15</v>
      </c>
      <c r="Q15" s="130">
        <v>10</v>
      </c>
      <c r="R15" s="129">
        <f t="shared" si="0"/>
        <v>30</v>
      </c>
      <c r="S15" s="127">
        <v>13</v>
      </c>
      <c r="T15" s="127">
        <v>0</v>
      </c>
    </row>
    <row r="16" spans="1:20" ht="79.5" customHeight="1" x14ac:dyDescent="0.25">
      <c r="A16" s="7" t="s">
        <v>75</v>
      </c>
      <c r="B16" s="8" t="s">
        <v>22</v>
      </c>
      <c r="C16" s="8" t="s">
        <v>63</v>
      </c>
      <c r="D16" s="9">
        <v>2237</v>
      </c>
      <c r="E16" s="8" t="s">
        <v>22</v>
      </c>
      <c r="F16" s="8" t="s">
        <v>47</v>
      </c>
      <c r="G16" s="13" t="s">
        <v>76</v>
      </c>
      <c r="H16" s="14" t="s">
        <v>77</v>
      </c>
      <c r="I16" s="124">
        <v>3.7600000000000002</v>
      </c>
      <c r="J16" s="125" t="s">
        <v>50</v>
      </c>
      <c r="K16" s="126" t="s">
        <v>28</v>
      </c>
      <c r="L16" s="12">
        <v>465000</v>
      </c>
      <c r="M16" s="11">
        <v>418500</v>
      </c>
      <c r="N16" s="130">
        <v>0</v>
      </c>
      <c r="O16" s="130">
        <v>5</v>
      </c>
      <c r="P16" s="130">
        <v>15</v>
      </c>
      <c r="Q16" s="130">
        <v>10</v>
      </c>
      <c r="R16" s="129">
        <f t="shared" si="0"/>
        <v>30</v>
      </c>
      <c r="S16" s="127">
        <v>14</v>
      </c>
      <c r="T16" s="127">
        <v>0</v>
      </c>
    </row>
    <row r="17" spans="2:11" x14ac:dyDescent="0.25">
      <c r="B17" s="1"/>
      <c r="C17" s="1"/>
      <c r="D17" s="1"/>
      <c r="E17" s="1"/>
      <c r="F17" s="1"/>
      <c r="G17" s="1"/>
      <c r="J17" s="1"/>
      <c r="K17" s="1"/>
    </row>
    <row r="18" spans="2:11" x14ac:dyDescent="0.25">
      <c r="B18" s="1"/>
      <c r="C18" s="1"/>
      <c r="D18" s="1"/>
      <c r="E18" s="1"/>
      <c r="F18" s="1"/>
      <c r="G18" s="1"/>
      <c r="J18" s="1"/>
      <c r="K18" s="1"/>
    </row>
  </sheetData>
  <autoFilter ref="A2:M26">
    <sortState ref="A119:AA496">
      <sortCondition ref="A4:A510"/>
    </sortState>
  </autoFilter>
  <mergeCells count="1">
    <mergeCell ref="N1:R1"/>
  </mergeCells>
  <pageMargins left="0.7" right="0.7" top="0.75" bottom="0.75" header="0.3" footer="0.3"/>
  <pageSetup paperSize="17" scale="70" fitToHeight="0" orientation="landscape" verticalDpi="598" r:id="rId1"/>
  <headerFooter scaleWithDoc="0">
    <oddHeader>&amp;L&amp;"-,Bold"&amp;14Draft June 9, 2014&amp;C&amp;"-,Bold"&amp;14Division 14 Division Project Scoring and Ranking - Aviation Mode&amp;R&amp;"-,Bold"&amp;14Draft June 9, 2014</oddHeader>
    <oddFooter>&amp;C&amp;"-,Bold"&amp;14Page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'[12]Aviation Project Instructions'!#REF!</xm:f>
          </x14:formula1>
          <xm:sqref>E3:E5 E7 E9:E12 E14:E26 B14:B26 B9:B12 B7 B3:B5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75" zoomScaleNormal="75" workbookViewId="0">
      <selection activeCell="G4" sqref="G4"/>
    </sheetView>
  </sheetViews>
  <sheetFormatPr defaultColWidth="9.140625" defaultRowHeight="15" x14ac:dyDescent="0.25"/>
  <cols>
    <col min="1" max="1" width="10" style="15" customWidth="1"/>
    <col min="2" max="2" width="15.5703125" style="15" customWidth="1"/>
    <col min="3" max="3" width="20.5703125" style="15" customWidth="1"/>
    <col min="4" max="4" width="22.140625" style="15" customWidth="1"/>
    <col min="5" max="5" width="39.7109375" style="15" customWidth="1"/>
    <col min="6" max="6" width="7.5703125" style="16" customWidth="1"/>
    <col min="7" max="7" width="32.28515625" style="15" customWidth="1"/>
    <col min="8" max="8" width="15.7109375" style="17" customWidth="1"/>
    <col min="9" max="9" width="23" style="15" customWidth="1"/>
    <col min="10" max="10" width="14.7109375" style="15" customWidth="1"/>
    <col min="11" max="11" width="12.5703125" style="18" customWidth="1"/>
    <col min="12" max="12" width="8.5703125" style="18" customWidth="1"/>
    <col min="13" max="13" width="8.28515625" style="18" customWidth="1"/>
    <col min="14" max="14" width="8.28515625" style="17" customWidth="1"/>
    <col min="15" max="15" width="10.7109375" style="32" customWidth="1"/>
    <col min="16" max="16" width="8.140625" style="19" customWidth="1"/>
    <col min="17" max="17" width="9.42578125" style="19" customWidth="1"/>
    <col min="18" max="18" width="9.5703125" style="19" customWidth="1"/>
    <col min="19" max="16384" width="9.140625" style="20"/>
  </cols>
  <sheetData>
    <row r="1" spans="1:18" ht="21" customHeight="1" x14ac:dyDescent="0.25">
      <c r="L1" s="148" t="s">
        <v>0</v>
      </c>
      <c r="M1" s="148"/>
      <c r="N1" s="148"/>
      <c r="O1" s="148"/>
      <c r="P1" s="148"/>
    </row>
    <row r="2" spans="1:18" s="25" customFormat="1" ht="81.75" customHeight="1" x14ac:dyDescent="0.25">
      <c r="A2" s="21" t="s">
        <v>78</v>
      </c>
      <c r="B2" s="21" t="s">
        <v>79</v>
      </c>
      <c r="C2" s="21" t="s">
        <v>80</v>
      </c>
      <c r="D2" s="21" t="s">
        <v>81</v>
      </c>
      <c r="E2" s="21" t="s">
        <v>82</v>
      </c>
      <c r="F2" s="22" t="s">
        <v>83</v>
      </c>
      <c r="G2" s="21" t="s">
        <v>3</v>
      </c>
      <c r="H2" s="39" t="s">
        <v>84</v>
      </c>
      <c r="I2" s="23" t="s">
        <v>11</v>
      </c>
      <c r="J2" s="23" t="s">
        <v>85</v>
      </c>
      <c r="K2" s="24" t="s">
        <v>86</v>
      </c>
      <c r="L2" s="114" t="s">
        <v>87</v>
      </c>
      <c r="M2" s="23" t="s">
        <v>88</v>
      </c>
      <c r="N2" s="39" t="s">
        <v>89</v>
      </c>
      <c r="O2" s="23" t="s">
        <v>17</v>
      </c>
      <c r="P2" s="115" t="s">
        <v>90</v>
      </c>
      <c r="Q2" s="115" t="s">
        <v>19</v>
      </c>
      <c r="R2" s="115" t="s">
        <v>20</v>
      </c>
    </row>
    <row r="3" spans="1:18" s="30" customFormat="1" ht="81" customHeight="1" x14ac:dyDescent="0.25">
      <c r="A3" s="26" t="s">
        <v>91</v>
      </c>
      <c r="B3" s="27" t="s">
        <v>92</v>
      </c>
      <c r="C3" s="27" t="s">
        <v>93</v>
      </c>
      <c r="D3" s="27" t="s">
        <v>94</v>
      </c>
      <c r="E3" s="27" t="s">
        <v>95</v>
      </c>
      <c r="F3" s="28">
        <v>1.7412695199999999</v>
      </c>
      <c r="G3" s="27" t="s">
        <v>96</v>
      </c>
      <c r="H3" s="116">
        <v>27.994095122804119</v>
      </c>
      <c r="I3" s="117" t="s">
        <v>97</v>
      </c>
      <c r="J3" s="117" t="s">
        <v>98</v>
      </c>
      <c r="K3" s="29">
        <v>2423000</v>
      </c>
      <c r="L3" s="110">
        <v>15</v>
      </c>
      <c r="M3" s="118">
        <v>15</v>
      </c>
      <c r="N3" s="119">
        <v>10</v>
      </c>
      <c r="O3" s="110">
        <v>10</v>
      </c>
      <c r="P3" s="115">
        <f t="shared" ref="P3:P38" si="0">N3+O3+L3+M3</f>
        <v>50</v>
      </c>
      <c r="Q3" s="120">
        <v>1</v>
      </c>
      <c r="R3" s="120">
        <v>25</v>
      </c>
    </row>
    <row r="4" spans="1:18" s="30" customFormat="1" ht="48.75" customHeight="1" x14ac:dyDescent="0.25">
      <c r="A4" s="26" t="s">
        <v>99</v>
      </c>
      <c r="B4" s="27" t="s">
        <v>100</v>
      </c>
      <c r="C4" s="27" t="s">
        <v>101</v>
      </c>
      <c r="D4" s="27" t="s">
        <v>102</v>
      </c>
      <c r="E4" s="27" t="s">
        <v>103</v>
      </c>
      <c r="F4" s="28">
        <v>6.3420610000000002E-2</v>
      </c>
      <c r="G4" s="27" t="s">
        <v>104</v>
      </c>
      <c r="H4" s="116">
        <v>21.092287278314004</v>
      </c>
      <c r="I4" s="117" t="s">
        <v>28</v>
      </c>
      <c r="J4" s="117" t="s">
        <v>105</v>
      </c>
      <c r="K4" s="29">
        <v>510000</v>
      </c>
      <c r="L4" s="110">
        <v>4</v>
      </c>
      <c r="M4" s="118">
        <v>15</v>
      </c>
      <c r="N4" s="119">
        <v>10</v>
      </c>
      <c r="O4" s="110">
        <v>15</v>
      </c>
      <c r="P4" s="115">
        <f t="shared" si="0"/>
        <v>44</v>
      </c>
      <c r="Q4" s="120">
        <v>2</v>
      </c>
      <c r="R4" s="120">
        <v>25</v>
      </c>
    </row>
    <row r="5" spans="1:18" s="30" customFormat="1" ht="36" customHeight="1" x14ac:dyDescent="0.25">
      <c r="A5" s="26" t="s">
        <v>106</v>
      </c>
      <c r="B5" s="27" t="s">
        <v>107</v>
      </c>
      <c r="C5" s="27" t="s">
        <v>108</v>
      </c>
      <c r="D5" s="27" t="s">
        <v>109</v>
      </c>
      <c r="E5" s="27" t="s">
        <v>103</v>
      </c>
      <c r="F5" s="28">
        <v>0.15540469000000001</v>
      </c>
      <c r="G5" s="27" t="s">
        <v>104</v>
      </c>
      <c r="H5" s="116">
        <v>20.551579592267693</v>
      </c>
      <c r="I5" s="117" t="s">
        <v>28</v>
      </c>
      <c r="J5" s="117" t="s">
        <v>105</v>
      </c>
      <c r="K5" s="29">
        <v>400000</v>
      </c>
      <c r="L5" s="110">
        <v>0</v>
      </c>
      <c r="M5" s="118">
        <v>15</v>
      </c>
      <c r="N5" s="119">
        <v>10</v>
      </c>
      <c r="O5" s="110">
        <v>15</v>
      </c>
      <c r="P5" s="115">
        <f t="shared" si="0"/>
        <v>40</v>
      </c>
      <c r="Q5" s="120">
        <v>3</v>
      </c>
      <c r="R5" s="120">
        <v>25</v>
      </c>
    </row>
    <row r="6" spans="1:18" s="30" customFormat="1" ht="66" customHeight="1" x14ac:dyDescent="0.25">
      <c r="A6" s="26" t="s">
        <v>110</v>
      </c>
      <c r="B6" s="27" t="s">
        <v>111</v>
      </c>
      <c r="C6" s="27" t="s">
        <v>112</v>
      </c>
      <c r="D6" s="27" t="s">
        <v>113</v>
      </c>
      <c r="E6" s="27" t="s">
        <v>114</v>
      </c>
      <c r="F6" s="28">
        <v>0.60232850999999998</v>
      </c>
      <c r="G6" s="27" t="s">
        <v>104</v>
      </c>
      <c r="H6" s="116">
        <v>18.894030887671224</v>
      </c>
      <c r="I6" s="117" t="s">
        <v>28</v>
      </c>
      <c r="J6" s="117" t="s">
        <v>105</v>
      </c>
      <c r="K6" s="29">
        <v>520000</v>
      </c>
      <c r="L6" s="110">
        <v>4</v>
      </c>
      <c r="M6" s="118">
        <v>15</v>
      </c>
      <c r="N6" s="119">
        <v>10</v>
      </c>
      <c r="O6" s="110">
        <v>10</v>
      </c>
      <c r="P6" s="115">
        <f t="shared" si="0"/>
        <v>39</v>
      </c>
      <c r="Q6" s="120">
        <v>4</v>
      </c>
      <c r="R6" s="120">
        <v>25</v>
      </c>
    </row>
    <row r="7" spans="1:18" s="30" customFormat="1" ht="66.75" customHeight="1" x14ac:dyDescent="0.25">
      <c r="A7" s="26" t="s">
        <v>115</v>
      </c>
      <c r="B7" s="27" t="s">
        <v>116</v>
      </c>
      <c r="C7" s="27" t="s">
        <v>117</v>
      </c>
      <c r="D7" s="27" t="s">
        <v>118</v>
      </c>
      <c r="E7" s="27" t="s">
        <v>119</v>
      </c>
      <c r="F7" s="28">
        <v>3.7063180899999999</v>
      </c>
      <c r="G7" s="27" t="s">
        <v>96</v>
      </c>
      <c r="H7" s="116">
        <v>16.567080514972357</v>
      </c>
      <c r="I7" s="117" t="s">
        <v>28</v>
      </c>
      <c r="J7" s="117" t="s">
        <v>105</v>
      </c>
      <c r="K7" s="29">
        <v>4200000</v>
      </c>
      <c r="L7" s="110">
        <v>4</v>
      </c>
      <c r="M7" s="118">
        <v>15</v>
      </c>
      <c r="N7" s="119">
        <v>10</v>
      </c>
      <c r="O7" s="110">
        <v>10</v>
      </c>
      <c r="P7" s="115">
        <f t="shared" si="0"/>
        <v>39</v>
      </c>
      <c r="Q7" s="120">
        <v>5</v>
      </c>
      <c r="R7" s="120">
        <v>25</v>
      </c>
    </row>
    <row r="8" spans="1:18" s="30" customFormat="1" ht="72" customHeight="1" x14ac:dyDescent="0.25">
      <c r="A8" s="26" t="s">
        <v>120</v>
      </c>
      <c r="B8" s="27" t="s">
        <v>121</v>
      </c>
      <c r="C8" s="27" t="s">
        <v>122</v>
      </c>
      <c r="D8" s="27" t="s">
        <v>123</v>
      </c>
      <c r="E8" s="27" t="s">
        <v>124</v>
      </c>
      <c r="F8" s="28">
        <v>0.63518275999999996</v>
      </c>
      <c r="G8" s="27" t="s">
        <v>104</v>
      </c>
      <c r="H8" s="116">
        <v>22.181489884250922</v>
      </c>
      <c r="I8" s="117" t="s">
        <v>28</v>
      </c>
      <c r="J8" s="117" t="s">
        <v>125</v>
      </c>
      <c r="K8" s="29">
        <v>318000</v>
      </c>
      <c r="L8" s="110">
        <v>0</v>
      </c>
      <c r="M8" s="118">
        <v>15</v>
      </c>
      <c r="N8" s="119">
        <v>10</v>
      </c>
      <c r="O8" s="110">
        <v>10</v>
      </c>
      <c r="P8" s="115">
        <f t="shared" si="0"/>
        <v>35</v>
      </c>
      <c r="Q8" s="120">
        <v>6</v>
      </c>
      <c r="R8" s="120">
        <v>25</v>
      </c>
    </row>
    <row r="9" spans="1:18" s="30" customFormat="1" ht="75" customHeight="1" x14ac:dyDescent="0.25">
      <c r="A9" s="26" t="s">
        <v>126</v>
      </c>
      <c r="B9" s="27" t="s">
        <v>127</v>
      </c>
      <c r="C9" s="27" t="s">
        <v>128</v>
      </c>
      <c r="D9" s="27" t="s">
        <v>129</v>
      </c>
      <c r="E9" s="27" t="s">
        <v>130</v>
      </c>
      <c r="F9" s="28">
        <v>1.0374370000000001E-2</v>
      </c>
      <c r="G9" s="27" t="s">
        <v>131</v>
      </c>
      <c r="H9" s="116">
        <v>21.503871783930002</v>
      </c>
      <c r="I9" s="117" t="s">
        <v>132</v>
      </c>
      <c r="J9" s="117" t="s">
        <v>133</v>
      </c>
      <c r="K9" s="29">
        <v>170000</v>
      </c>
      <c r="L9" s="110">
        <v>0</v>
      </c>
      <c r="M9" s="118">
        <v>15</v>
      </c>
      <c r="N9" s="119">
        <v>10</v>
      </c>
      <c r="O9" s="110">
        <v>10</v>
      </c>
      <c r="P9" s="115">
        <f t="shared" si="0"/>
        <v>35</v>
      </c>
      <c r="Q9" s="120">
        <v>7</v>
      </c>
      <c r="R9" s="120">
        <v>25</v>
      </c>
    </row>
    <row r="10" spans="1:18" s="30" customFormat="1" ht="132.75" customHeight="1" x14ac:dyDescent="0.25">
      <c r="A10" s="26" t="s">
        <v>134</v>
      </c>
      <c r="B10" s="27" t="s">
        <v>135</v>
      </c>
      <c r="C10" s="27" t="s">
        <v>136</v>
      </c>
      <c r="D10" s="27" t="s">
        <v>137</v>
      </c>
      <c r="E10" s="27" t="s">
        <v>138</v>
      </c>
      <c r="F10" s="28">
        <v>0.28773880000000002</v>
      </c>
      <c r="G10" s="27" t="s">
        <v>96</v>
      </c>
      <c r="H10" s="116">
        <v>18.551006304713002</v>
      </c>
      <c r="I10" s="117" t="s">
        <v>97</v>
      </c>
      <c r="J10" s="117" t="s">
        <v>139</v>
      </c>
      <c r="K10" s="29">
        <v>150000</v>
      </c>
      <c r="L10" s="110">
        <v>0</v>
      </c>
      <c r="M10" s="118">
        <v>15</v>
      </c>
      <c r="N10" s="119">
        <v>10</v>
      </c>
      <c r="O10" s="110">
        <v>10</v>
      </c>
      <c r="P10" s="115">
        <f t="shared" si="0"/>
        <v>35</v>
      </c>
      <c r="Q10" s="120">
        <v>8</v>
      </c>
      <c r="R10" s="120">
        <v>25</v>
      </c>
    </row>
    <row r="11" spans="1:18" s="30" customFormat="1" ht="41.25" customHeight="1" x14ac:dyDescent="0.25">
      <c r="A11" s="26" t="s">
        <v>140</v>
      </c>
      <c r="B11" s="27" t="s">
        <v>141</v>
      </c>
      <c r="C11" s="27" t="s">
        <v>142</v>
      </c>
      <c r="D11" s="27" t="s">
        <v>143</v>
      </c>
      <c r="E11" s="27" t="s">
        <v>144</v>
      </c>
      <c r="F11" s="28">
        <v>0.56203954</v>
      </c>
      <c r="G11" s="27" t="s">
        <v>104</v>
      </c>
      <c r="H11" s="116">
        <v>15.942109487225</v>
      </c>
      <c r="I11" s="117" t="s">
        <v>28</v>
      </c>
      <c r="J11" s="117" t="s">
        <v>145</v>
      </c>
      <c r="K11" s="29">
        <v>600000</v>
      </c>
      <c r="L11" s="110">
        <v>0</v>
      </c>
      <c r="M11" s="118">
        <v>15</v>
      </c>
      <c r="N11" s="119">
        <v>10</v>
      </c>
      <c r="O11" s="110">
        <v>10</v>
      </c>
      <c r="P11" s="115">
        <f t="shared" si="0"/>
        <v>35</v>
      </c>
      <c r="Q11" s="120">
        <v>9</v>
      </c>
      <c r="R11" s="120">
        <v>0</v>
      </c>
    </row>
    <row r="12" spans="1:18" s="30" customFormat="1" ht="41.25" customHeight="1" x14ac:dyDescent="0.25">
      <c r="A12" s="26" t="s">
        <v>146</v>
      </c>
      <c r="B12" s="27" t="s">
        <v>147</v>
      </c>
      <c r="C12" s="27" t="s">
        <v>148</v>
      </c>
      <c r="D12" s="27" t="s">
        <v>149</v>
      </c>
      <c r="E12" s="27" t="s">
        <v>103</v>
      </c>
      <c r="F12" s="28">
        <v>0.39490641999999998</v>
      </c>
      <c r="G12" s="27" t="s">
        <v>104</v>
      </c>
      <c r="H12" s="116">
        <v>15.518127904058463</v>
      </c>
      <c r="I12" s="117" t="s">
        <v>97</v>
      </c>
      <c r="J12" s="117" t="s">
        <v>139</v>
      </c>
      <c r="K12" s="29">
        <v>335000</v>
      </c>
      <c r="L12" s="110">
        <v>0</v>
      </c>
      <c r="M12" s="118">
        <v>15</v>
      </c>
      <c r="N12" s="119">
        <v>10</v>
      </c>
      <c r="O12" s="110">
        <v>10</v>
      </c>
      <c r="P12" s="115">
        <f t="shared" si="0"/>
        <v>35</v>
      </c>
      <c r="Q12" s="120">
        <v>10</v>
      </c>
      <c r="R12" s="120">
        <v>0</v>
      </c>
    </row>
    <row r="13" spans="1:18" s="30" customFormat="1" ht="131.25" customHeight="1" x14ac:dyDescent="0.25">
      <c r="A13" s="26" t="s">
        <v>150</v>
      </c>
      <c r="B13" s="27" t="s">
        <v>151</v>
      </c>
      <c r="C13" s="27" t="s">
        <v>152</v>
      </c>
      <c r="D13" s="27" t="s">
        <v>153</v>
      </c>
      <c r="E13" s="27" t="s">
        <v>154</v>
      </c>
      <c r="F13" s="28">
        <v>0.80428286999999998</v>
      </c>
      <c r="G13" s="27" t="s">
        <v>96</v>
      </c>
      <c r="H13" s="116">
        <v>14.64371609684328</v>
      </c>
      <c r="I13" s="117" t="s">
        <v>97</v>
      </c>
      <c r="J13" s="117" t="s">
        <v>98</v>
      </c>
      <c r="K13" s="29">
        <v>975000</v>
      </c>
      <c r="L13" s="110">
        <v>0</v>
      </c>
      <c r="M13" s="118">
        <v>15</v>
      </c>
      <c r="N13" s="119">
        <v>10</v>
      </c>
      <c r="O13" s="110">
        <v>10</v>
      </c>
      <c r="P13" s="115">
        <f t="shared" si="0"/>
        <v>35</v>
      </c>
      <c r="Q13" s="120">
        <v>11</v>
      </c>
      <c r="R13" s="120">
        <v>0</v>
      </c>
    </row>
    <row r="14" spans="1:18" s="30" customFormat="1" ht="47.25" x14ac:dyDescent="0.25">
      <c r="A14" s="26" t="s">
        <v>155</v>
      </c>
      <c r="B14" s="27" t="s">
        <v>156</v>
      </c>
      <c r="C14" s="27" t="s">
        <v>157</v>
      </c>
      <c r="D14" s="27" t="s">
        <v>158</v>
      </c>
      <c r="E14" s="27" t="s">
        <v>144</v>
      </c>
      <c r="F14" s="28">
        <v>0.24083223000000001</v>
      </c>
      <c r="G14" s="27" t="s">
        <v>104</v>
      </c>
      <c r="H14" s="116">
        <v>27.851607217279764</v>
      </c>
      <c r="I14" s="117" t="s">
        <v>28</v>
      </c>
      <c r="J14" s="117" t="s">
        <v>159</v>
      </c>
      <c r="K14" s="29">
        <v>225000</v>
      </c>
      <c r="L14" s="110">
        <v>8</v>
      </c>
      <c r="M14" s="118">
        <v>15</v>
      </c>
      <c r="N14" s="119">
        <v>10</v>
      </c>
      <c r="O14" s="110">
        <v>0</v>
      </c>
      <c r="P14" s="115">
        <f t="shared" si="0"/>
        <v>33</v>
      </c>
      <c r="Q14" s="120">
        <v>12</v>
      </c>
      <c r="R14" s="120">
        <v>0</v>
      </c>
    </row>
    <row r="15" spans="1:18" s="30" customFormat="1" ht="75" customHeight="1" x14ac:dyDescent="0.25">
      <c r="A15" s="26" t="s">
        <v>160</v>
      </c>
      <c r="B15" s="27" t="s">
        <v>161</v>
      </c>
      <c r="C15" s="27" t="s">
        <v>162</v>
      </c>
      <c r="D15" s="27" t="s">
        <v>163</v>
      </c>
      <c r="E15" s="27" t="s">
        <v>164</v>
      </c>
      <c r="F15" s="28">
        <v>0.25440782000000001</v>
      </c>
      <c r="G15" s="27" t="s">
        <v>104</v>
      </c>
      <c r="H15" s="116">
        <v>30.101631928265</v>
      </c>
      <c r="I15" s="117" t="s">
        <v>132</v>
      </c>
      <c r="J15" s="117" t="s">
        <v>133</v>
      </c>
      <c r="K15" s="29">
        <v>120000</v>
      </c>
      <c r="L15" s="110">
        <v>4</v>
      </c>
      <c r="M15" s="118">
        <v>15</v>
      </c>
      <c r="N15" s="119">
        <v>10</v>
      </c>
      <c r="O15" s="110">
        <v>0</v>
      </c>
      <c r="P15" s="115">
        <f t="shared" si="0"/>
        <v>29</v>
      </c>
      <c r="Q15" s="120">
        <v>13</v>
      </c>
      <c r="R15" s="120">
        <v>0</v>
      </c>
    </row>
    <row r="16" spans="1:18" s="30" customFormat="1" ht="57" customHeight="1" x14ac:dyDescent="0.25">
      <c r="A16" s="26" t="s">
        <v>165</v>
      </c>
      <c r="B16" s="27" t="s">
        <v>166</v>
      </c>
      <c r="C16" s="27" t="s">
        <v>167</v>
      </c>
      <c r="D16" s="27" t="s">
        <v>111</v>
      </c>
      <c r="E16" s="27" t="s">
        <v>168</v>
      </c>
      <c r="F16" s="28">
        <v>0.71533966999999998</v>
      </c>
      <c r="G16" s="27" t="s">
        <v>104</v>
      </c>
      <c r="H16" s="116">
        <v>21.16351030567456</v>
      </c>
      <c r="I16" s="117" t="s">
        <v>28</v>
      </c>
      <c r="J16" s="117" t="s">
        <v>105</v>
      </c>
      <c r="K16" s="29">
        <v>400000</v>
      </c>
      <c r="L16" s="110">
        <v>4</v>
      </c>
      <c r="M16" s="118">
        <v>15</v>
      </c>
      <c r="N16" s="119">
        <v>10</v>
      </c>
      <c r="O16" s="110">
        <v>0</v>
      </c>
      <c r="P16" s="115">
        <f t="shared" si="0"/>
        <v>29</v>
      </c>
      <c r="Q16" s="120">
        <v>14</v>
      </c>
      <c r="R16" s="120">
        <v>0</v>
      </c>
    </row>
    <row r="17" spans="1:18" s="30" customFormat="1" ht="71.25" customHeight="1" x14ac:dyDescent="0.25">
      <c r="A17" s="26" t="s">
        <v>169</v>
      </c>
      <c r="B17" s="27" t="s">
        <v>170</v>
      </c>
      <c r="C17" s="27" t="s">
        <v>171</v>
      </c>
      <c r="D17" s="27" t="s">
        <v>172</v>
      </c>
      <c r="E17" s="27" t="s">
        <v>173</v>
      </c>
      <c r="F17" s="28">
        <v>0.32297878000000002</v>
      </c>
      <c r="G17" s="27" t="s">
        <v>96</v>
      </c>
      <c r="H17" s="116">
        <v>19.012986953920002</v>
      </c>
      <c r="I17" s="117" t="s">
        <v>28</v>
      </c>
      <c r="J17" s="117" t="s">
        <v>174</v>
      </c>
      <c r="K17" s="29">
        <v>302000</v>
      </c>
      <c r="L17" s="110">
        <v>4</v>
      </c>
      <c r="M17" s="118">
        <v>15</v>
      </c>
      <c r="N17" s="119">
        <v>10</v>
      </c>
      <c r="O17" s="110">
        <v>0</v>
      </c>
      <c r="P17" s="115">
        <f t="shared" si="0"/>
        <v>29</v>
      </c>
      <c r="Q17" s="120">
        <v>15</v>
      </c>
      <c r="R17" s="120">
        <v>0</v>
      </c>
    </row>
    <row r="18" spans="1:18" s="30" customFormat="1" ht="71.25" customHeight="1" x14ac:dyDescent="0.25">
      <c r="A18" s="26" t="s">
        <v>175</v>
      </c>
      <c r="B18" s="27" t="s">
        <v>176</v>
      </c>
      <c r="C18" s="27" t="s">
        <v>177</v>
      </c>
      <c r="D18" s="27" t="s">
        <v>178</v>
      </c>
      <c r="E18" s="27" t="s">
        <v>179</v>
      </c>
      <c r="F18" s="28">
        <v>1.25993018</v>
      </c>
      <c r="G18" s="27" t="s">
        <v>96</v>
      </c>
      <c r="H18" s="116">
        <v>18.052111978621795</v>
      </c>
      <c r="I18" s="117" t="s">
        <v>28</v>
      </c>
      <c r="J18" s="117" t="s">
        <v>145</v>
      </c>
      <c r="K18" s="29">
        <v>448000</v>
      </c>
      <c r="L18" s="110">
        <v>4</v>
      </c>
      <c r="M18" s="118">
        <v>15</v>
      </c>
      <c r="N18" s="119">
        <v>10</v>
      </c>
      <c r="O18" s="110">
        <v>0</v>
      </c>
      <c r="P18" s="115">
        <f t="shared" si="0"/>
        <v>29</v>
      </c>
      <c r="Q18" s="120">
        <v>16</v>
      </c>
      <c r="R18" s="120">
        <v>0</v>
      </c>
    </row>
    <row r="19" spans="1:18" s="30" customFormat="1" ht="78.75" x14ac:dyDescent="0.25">
      <c r="A19" s="26" t="s">
        <v>180</v>
      </c>
      <c r="B19" s="27" t="s">
        <v>181</v>
      </c>
      <c r="C19" s="27" t="s">
        <v>182</v>
      </c>
      <c r="D19" s="27" t="s">
        <v>182</v>
      </c>
      <c r="E19" s="27" t="s">
        <v>183</v>
      </c>
      <c r="F19" s="28">
        <v>1.00134861</v>
      </c>
      <c r="G19" s="27" t="s">
        <v>104</v>
      </c>
      <c r="H19" s="116">
        <v>16.769707690094872</v>
      </c>
      <c r="I19" s="117" t="s">
        <v>28</v>
      </c>
      <c r="J19" s="117" t="s">
        <v>159</v>
      </c>
      <c r="K19" s="29">
        <v>880000</v>
      </c>
      <c r="L19" s="110">
        <v>4</v>
      </c>
      <c r="M19" s="118">
        <v>15</v>
      </c>
      <c r="N19" s="119">
        <v>10</v>
      </c>
      <c r="O19" s="110">
        <v>0</v>
      </c>
      <c r="P19" s="115">
        <f t="shared" si="0"/>
        <v>29</v>
      </c>
      <c r="Q19" s="120">
        <v>17</v>
      </c>
      <c r="R19" s="120">
        <v>0</v>
      </c>
    </row>
    <row r="20" spans="1:18" s="30" customFormat="1" ht="133.5" customHeight="1" x14ac:dyDescent="0.25">
      <c r="A20" s="26" t="s">
        <v>184</v>
      </c>
      <c r="B20" s="27" t="s">
        <v>185</v>
      </c>
      <c r="C20" s="27" t="s">
        <v>186</v>
      </c>
      <c r="D20" s="27" t="s">
        <v>187</v>
      </c>
      <c r="E20" s="27" t="s">
        <v>188</v>
      </c>
      <c r="F20" s="28">
        <v>1.00692542</v>
      </c>
      <c r="G20" s="27" t="s">
        <v>104</v>
      </c>
      <c r="H20" s="116">
        <v>15.838340101094444</v>
      </c>
      <c r="I20" s="117" t="s">
        <v>97</v>
      </c>
      <c r="J20" s="117" t="s">
        <v>98</v>
      </c>
      <c r="K20" s="29">
        <v>2400000</v>
      </c>
      <c r="L20" s="110">
        <v>4</v>
      </c>
      <c r="M20" s="118">
        <v>15</v>
      </c>
      <c r="N20" s="119">
        <v>10</v>
      </c>
      <c r="O20" s="110">
        <v>0</v>
      </c>
      <c r="P20" s="115">
        <f t="shared" si="0"/>
        <v>29</v>
      </c>
      <c r="Q20" s="120">
        <v>18</v>
      </c>
      <c r="R20" s="120">
        <v>0</v>
      </c>
    </row>
    <row r="21" spans="1:18" s="30" customFormat="1" ht="100.5" customHeight="1" x14ac:dyDescent="0.25">
      <c r="A21" s="26" t="s">
        <v>189</v>
      </c>
      <c r="B21" s="27" t="s">
        <v>190</v>
      </c>
      <c r="C21" s="27" t="s">
        <v>191</v>
      </c>
      <c r="D21" s="27" t="s">
        <v>191</v>
      </c>
      <c r="E21" s="27" t="s">
        <v>192</v>
      </c>
      <c r="F21" s="28">
        <v>4.0028135799999998</v>
      </c>
      <c r="G21" s="27" t="s">
        <v>96</v>
      </c>
      <c r="H21" s="116">
        <v>15.508702613272572</v>
      </c>
      <c r="I21" s="117" t="s">
        <v>28</v>
      </c>
      <c r="J21" s="117" t="s">
        <v>125</v>
      </c>
      <c r="K21" s="29">
        <v>1500000</v>
      </c>
      <c r="L21" s="110">
        <v>4</v>
      </c>
      <c r="M21" s="118">
        <v>15</v>
      </c>
      <c r="N21" s="119">
        <v>10</v>
      </c>
      <c r="O21" s="110">
        <v>0</v>
      </c>
      <c r="P21" s="115">
        <f t="shared" si="0"/>
        <v>29</v>
      </c>
      <c r="Q21" s="120">
        <v>19</v>
      </c>
      <c r="R21" s="120">
        <v>0</v>
      </c>
    </row>
    <row r="22" spans="1:18" s="30" customFormat="1" ht="50.25" customHeight="1" x14ac:dyDescent="0.25">
      <c r="A22" s="26" t="s">
        <v>193</v>
      </c>
      <c r="B22" s="27" t="s">
        <v>117</v>
      </c>
      <c r="C22" s="27" t="s">
        <v>194</v>
      </c>
      <c r="D22" s="27" t="s">
        <v>195</v>
      </c>
      <c r="E22" s="27" t="s">
        <v>196</v>
      </c>
      <c r="F22" s="28">
        <v>15.210581879999999</v>
      </c>
      <c r="G22" s="27" t="s">
        <v>197</v>
      </c>
      <c r="H22" s="116">
        <v>14.598973985955933</v>
      </c>
      <c r="I22" s="117" t="s">
        <v>28</v>
      </c>
      <c r="J22" s="117" t="s">
        <v>105</v>
      </c>
      <c r="K22" s="29">
        <v>1672000</v>
      </c>
      <c r="L22" s="110">
        <v>4</v>
      </c>
      <c r="M22" s="118">
        <v>15</v>
      </c>
      <c r="N22" s="119">
        <v>10</v>
      </c>
      <c r="O22" s="110">
        <v>0</v>
      </c>
      <c r="P22" s="115">
        <f t="shared" si="0"/>
        <v>29</v>
      </c>
      <c r="Q22" s="120">
        <v>20</v>
      </c>
      <c r="R22" s="120">
        <v>0</v>
      </c>
    </row>
    <row r="23" spans="1:18" s="30" customFormat="1" ht="84.75" customHeight="1" x14ac:dyDescent="0.25">
      <c r="A23" s="26" t="s">
        <v>198</v>
      </c>
      <c r="B23" s="27" t="s">
        <v>199</v>
      </c>
      <c r="C23" s="27" t="s">
        <v>200</v>
      </c>
      <c r="D23" s="27" t="s">
        <v>201</v>
      </c>
      <c r="E23" s="27" t="s">
        <v>202</v>
      </c>
      <c r="F23" s="28">
        <v>0.77629347000000004</v>
      </c>
      <c r="G23" s="27" t="s">
        <v>104</v>
      </c>
      <c r="H23" s="116">
        <v>12.605775919929444</v>
      </c>
      <c r="I23" s="117" t="s">
        <v>97</v>
      </c>
      <c r="J23" s="117" t="s">
        <v>98</v>
      </c>
      <c r="K23" s="29">
        <v>960000</v>
      </c>
      <c r="L23" s="110">
        <v>4</v>
      </c>
      <c r="M23" s="118">
        <v>15</v>
      </c>
      <c r="N23" s="119">
        <v>10</v>
      </c>
      <c r="O23" s="110">
        <v>0</v>
      </c>
      <c r="P23" s="115">
        <f t="shared" si="0"/>
        <v>29</v>
      </c>
      <c r="Q23" s="120">
        <v>21</v>
      </c>
      <c r="R23" s="120">
        <v>0</v>
      </c>
    </row>
    <row r="24" spans="1:18" s="30" customFormat="1" ht="37.5" customHeight="1" x14ac:dyDescent="0.25">
      <c r="A24" s="26" t="s">
        <v>203</v>
      </c>
      <c r="B24" s="27" t="s">
        <v>204</v>
      </c>
      <c r="C24" s="27" t="s">
        <v>205</v>
      </c>
      <c r="D24" s="27" t="s">
        <v>206</v>
      </c>
      <c r="E24" s="27" t="s">
        <v>207</v>
      </c>
      <c r="F24" s="28">
        <v>0.65918995999999996</v>
      </c>
      <c r="G24" s="27" t="s">
        <v>104</v>
      </c>
      <c r="H24" s="116">
        <v>10.580426506925001</v>
      </c>
      <c r="I24" s="117" t="s">
        <v>28</v>
      </c>
      <c r="J24" s="117" t="s">
        <v>159</v>
      </c>
      <c r="K24" s="29">
        <v>650000</v>
      </c>
      <c r="L24" s="110">
        <v>4</v>
      </c>
      <c r="M24" s="118">
        <v>15</v>
      </c>
      <c r="N24" s="119">
        <v>10</v>
      </c>
      <c r="O24" s="110">
        <v>0</v>
      </c>
      <c r="P24" s="115">
        <f t="shared" si="0"/>
        <v>29</v>
      </c>
      <c r="Q24" s="120">
        <v>22</v>
      </c>
      <c r="R24" s="120">
        <v>0</v>
      </c>
    </row>
    <row r="25" spans="1:18" s="30" customFormat="1" ht="71.25" customHeight="1" x14ac:dyDescent="0.25">
      <c r="A25" s="26" t="s">
        <v>208</v>
      </c>
      <c r="B25" s="27" t="s">
        <v>209</v>
      </c>
      <c r="C25" s="27" t="s">
        <v>210</v>
      </c>
      <c r="D25" s="27" t="s">
        <v>211</v>
      </c>
      <c r="E25" s="27" t="s">
        <v>212</v>
      </c>
      <c r="F25" s="28">
        <v>0.20503196000000001</v>
      </c>
      <c r="G25" s="27" t="s">
        <v>96</v>
      </c>
      <c r="H25" s="116">
        <v>25.923765350342499</v>
      </c>
      <c r="I25" s="117" t="s">
        <v>28</v>
      </c>
      <c r="J25" s="117" t="s">
        <v>105</v>
      </c>
      <c r="K25" s="29">
        <v>130000</v>
      </c>
      <c r="L25" s="110">
        <v>0</v>
      </c>
      <c r="M25" s="118">
        <v>15</v>
      </c>
      <c r="N25" s="119">
        <v>10</v>
      </c>
      <c r="O25" s="110">
        <v>0</v>
      </c>
      <c r="P25" s="115">
        <f t="shared" si="0"/>
        <v>25</v>
      </c>
      <c r="Q25" s="120">
        <v>23</v>
      </c>
      <c r="R25" s="120">
        <v>0</v>
      </c>
    </row>
    <row r="26" spans="1:18" s="30" customFormat="1" ht="40.5" customHeight="1" x14ac:dyDescent="0.25">
      <c r="A26" s="26" t="s">
        <v>213</v>
      </c>
      <c r="B26" s="27" t="s">
        <v>214</v>
      </c>
      <c r="C26" s="27" t="s">
        <v>215</v>
      </c>
      <c r="D26" s="27" t="s">
        <v>216</v>
      </c>
      <c r="E26" s="27" t="s">
        <v>217</v>
      </c>
      <c r="F26" s="28">
        <v>7.8353140000000002E-2</v>
      </c>
      <c r="G26" s="27" t="s">
        <v>131</v>
      </c>
      <c r="H26" s="116">
        <v>24.461207373154998</v>
      </c>
      <c r="I26" s="117" t="s">
        <v>28</v>
      </c>
      <c r="J26" s="117" t="s">
        <v>145</v>
      </c>
      <c r="K26" s="29">
        <v>100000</v>
      </c>
      <c r="L26" s="110">
        <v>0</v>
      </c>
      <c r="M26" s="118">
        <v>15</v>
      </c>
      <c r="N26" s="119">
        <v>10</v>
      </c>
      <c r="O26" s="110">
        <v>0</v>
      </c>
      <c r="P26" s="115">
        <f t="shared" si="0"/>
        <v>25</v>
      </c>
      <c r="Q26" s="120">
        <v>24</v>
      </c>
      <c r="R26" s="120">
        <v>0</v>
      </c>
    </row>
    <row r="27" spans="1:18" s="30" customFormat="1" ht="81" customHeight="1" x14ac:dyDescent="0.25">
      <c r="A27" s="26" t="s">
        <v>218</v>
      </c>
      <c r="B27" s="27" t="s">
        <v>219</v>
      </c>
      <c r="C27" s="27" t="s">
        <v>220</v>
      </c>
      <c r="D27" s="27" t="s">
        <v>221</v>
      </c>
      <c r="E27" s="27" t="s">
        <v>222</v>
      </c>
      <c r="F27" s="28">
        <v>0.3248781</v>
      </c>
      <c r="G27" s="27" t="s">
        <v>96</v>
      </c>
      <c r="H27" s="116">
        <v>23.895699340825001</v>
      </c>
      <c r="I27" s="117" t="s">
        <v>28</v>
      </c>
      <c r="J27" s="117" t="s">
        <v>125</v>
      </c>
      <c r="K27" s="29">
        <v>240000</v>
      </c>
      <c r="L27" s="110">
        <v>0</v>
      </c>
      <c r="M27" s="118">
        <v>15</v>
      </c>
      <c r="N27" s="119">
        <v>10</v>
      </c>
      <c r="O27" s="110">
        <v>0</v>
      </c>
      <c r="P27" s="115">
        <f t="shared" si="0"/>
        <v>25</v>
      </c>
      <c r="Q27" s="120">
        <v>25</v>
      </c>
      <c r="R27" s="120">
        <v>0</v>
      </c>
    </row>
    <row r="28" spans="1:18" s="30" customFormat="1" ht="81" customHeight="1" x14ac:dyDescent="0.25">
      <c r="A28" s="26" t="s">
        <v>223</v>
      </c>
      <c r="B28" s="27" t="s">
        <v>224</v>
      </c>
      <c r="C28" s="27" t="s">
        <v>225</v>
      </c>
      <c r="D28" s="27" t="s">
        <v>226</v>
      </c>
      <c r="E28" s="27" t="s">
        <v>227</v>
      </c>
      <c r="F28" s="28">
        <v>0.54582001999999996</v>
      </c>
      <c r="G28" s="27" t="s">
        <v>104</v>
      </c>
      <c r="H28" s="116">
        <v>22.402094270115001</v>
      </c>
      <c r="I28" s="117" t="s">
        <v>97</v>
      </c>
      <c r="J28" s="117" t="s">
        <v>139</v>
      </c>
      <c r="K28" s="29">
        <v>123000</v>
      </c>
      <c r="L28" s="110">
        <v>0</v>
      </c>
      <c r="M28" s="118">
        <v>15</v>
      </c>
      <c r="N28" s="119">
        <v>10</v>
      </c>
      <c r="O28" s="110">
        <v>0</v>
      </c>
      <c r="P28" s="115">
        <f t="shared" si="0"/>
        <v>25</v>
      </c>
      <c r="Q28" s="120">
        <v>26</v>
      </c>
      <c r="R28" s="120">
        <v>0</v>
      </c>
    </row>
    <row r="29" spans="1:18" s="30" customFormat="1" ht="38.25" customHeight="1" x14ac:dyDescent="0.25">
      <c r="A29" s="26" t="s">
        <v>228</v>
      </c>
      <c r="B29" s="27" t="s">
        <v>229</v>
      </c>
      <c r="C29" s="27" t="s">
        <v>230</v>
      </c>
      <c r="D29" s="27" t="s">
        <v>231</v>
      </c>
      <c r="E29" s="27" t="s">
        <v>232</v>
      </c>
      <c r="F29" s="28">
        <v>0.12186358</v>
      </c>
      <c r="G29" s="27" t="s">
        <v>104</v>
      </c>
      <c r="H29" s="116">
        <v>20.273180829419999</v>
      </c>
      <c r="I29" s="117" t="s">
        <v>28</v>
      </c>
      <c r="J29" s="117" t="s">
        <v>174</v>
      </c>
      <c r="K29" s="29">
        <v>101200</v>
      </c>
      <c r="L29" s="110">
        <v>0</v>
      </c>
      <c r="M29" s="118">
        <v>15</v>
      </c>
      <c r="N29" s="119">
        <v>10</v>
      </c>
      <c r="O29" s="110">
        <v>0</v>
      </c>
      <c r="P29" s="115">
        <f t="shared" si="0"/>
        <v>25</v>
      </c>
      <c r="Q29" s="120">
        <v>27</v>
      </c>
      <c r="R29" s="120">
        <v>0</v>
      </c>
    </row>
    <row r="30" spans="1:18" s="30" customFormat="1" ht="33" customHeight="1" x14ac:dyDescent="0.25">
      <c r="A30" s="26" t="s">
        <v>233</v>
      </c>
      <c r="B30" s="27" t="s">
        <v>234</v>
      </c>
      <c r="C30" s="27" t="s">
        <v>235</v>
      </c>
      <c r="D30" s="27" t="s">
        <v>236</v>
      </c>
      <c r="E30" s="27" t="s">
        <v>237</v>
      </c>
      <c r="F30" s="28">
        <v>0.35950277000000003</v>
      </c>
      <c r="G30" s="27" t="s">
        <v>104</v>
      </c>
      <c r="H30" s="116">
        <v>18.615865384117861</v>
      </c>
      <c r="I30" s="117" t="s">
        <v>238</v>
      </c>
      <c r="J30" s="117" t="s">
        <v>239</v>
      </c>
      <c r="K30" s="29">
        <v>250000</v>
      </c>
      <c r="L30" s="110">
        <v>0</v>
      </c>
      <c r="M30" s="118">
        <v>15</v>
      </c>
      <c r="N30" s="119">
        <v>10</v>
      </c>
      <c r="O30" s="110">
        <v>0</v>
      </c>
      <c r="P30" s="115">
        <f t="shared" si="0"/>
        <v>25</v>
      </c>
      <c r="Q30" s="120">
        <v>28</v>
      </c>
      <c r="R30" s="120">
        <v>0</v>
      </c>
    </row>
    <row r="31" spans="1:18" s="30" customFormat="1" ht="83.25" customHeight="1" x14ac:dyDescent="0.25">
      <c r="A31" s="26" t="s">
        <v>240</v>
      </c>
      <c r="B31" s="27" t="s">
        <v>172</v>
      </c>
      <c r="C31" s="27" t="s">
        <v>241</v>
      </c>
      <c r="D31" s="27" t="s">
        <v>242</v>
      </c>
      <c r="E31" s="27" t="s">
        <v>243</v>
      </c>
      <c r="F31" s="28">
        <v>0.88466489000000004</v>
      </c>
      <c r="G31" s="27" t="s">
        <v>104</v>
      </c>
      <c r="H31" s="116">
        <v>17.253927923710712</v>
      </c>
      <c r="I31" s="117" t="s">
        <v>28</v>
      </c>
      <c r="J31" s="117" t="s">
        <v>174</v>
      </c>
      <c r="K31" s="29">
        <v>700000</v>
      </c>
      <c r="L31" s="110">
        <v>0</v>
      </c>
      <c r="M31" s="118">
        <v>15</v>
      </c>
      <c r="N31" s="119">
        <v>10</v>
      </c>
      <c r="O31" s="110">
        <v>0</v>
      </c>
      <c r="P31" s="115">
        <f t="shared" si="0"/>
        <v>25</v>
      </c>
      <c r="Q31" s="120">
        <v>29</v>
      </c>
      <c r="R31" s="120">
        <v>0</v>
      </c>
    </row>
    <row r="32" spans="1:18" s="30" customFormat="1" ht="68.25" customHeight="1" x14ac:dyDescent="0.25">
      <c r="A32" s="26" t="s">
        <v>244</v>
      </c>
      <c r="B32" s="27" t="s">
        <v>245</v>
      </c>
      <c r="C32" s="27" t="s">
        <v>246</v>
      </c>
      <c r="D32" s="27" t="s">
        <v>247</v>
      </c>
      <c r="E32" s="27" t="s">
        <v>248</v>
      </c>
      <c r="F32" s="28">
        <v>0.64707872</v>
      </c>
      <c r="G32" s="27" t="s">
        <v>104</v>
      </c>
      <c r="H32" s="116">
        <v>16.404799554679091</v>
      </c>
      <c r="I32" s="117" t="s">
        <v>28</v>
      </c>
      <c r="J32" s="117" t="s">
        <v>249</v>
      </c>
      <c r="K32" s="29">
        <v>252000</v>
      </c>
      <c r="L32" s="110">
        <v>0</v>
      </c>
      <c r="M32" s="118">
        <v>15</v>
      </c>
      <c r="N32" s="119">
        <v>10</v>
      </c>
      <c r="O32" s="110">
        <v>0</v>
      </c>
      <c r="P32" s="115">
        <f t="shared" si="0"/>
        <v>25</v>
      </c>
      <c r="Q32" s="120">
        <v>30</v>
      </c>
      <c r="R32" s="120">
        <v>0</v>
      </c>
    </row>
    <row r="33" spans="1:18" s="30" customFormat="1" ht="40.5" customHeight="1" x14ac:dyDescent="0.25">
      <c r="A33" s="26" t="s">
        <v>250</v>
      </c>
      <c r="B33" s="27" t="s">
        <v>251</v>
      </c>
      <c r="C33" s="27" t="s">
        <v>252</v>
      </c>
      <c r="D33" s="27" t="s">
        <v>253</v>
      </c>
      <c r="E33" s="27" t="s">
        <v>254</v>
      </c>
      <c r="F33" s="28">
        <v>14.778039740000001</v>
      </c>
      <c r="G33" s="27" t="s">
        <v>255</v>
      </c>
      <c r="H33" s="116">
        <v>13.772087022356367</v>
      </c>
      <c r="I33" s="117" t="s">
        <v>238</v>
      </c>
      <c r="J33" s="117" t="s">
        <v>239</v>
      </c>
      <c r="K33" s="29">
        <v>1600000</v>
      </c>
      <c r="L33" s="110">
        <v>0</v>
      </c>
      <c r="M33" s="118">
        <v>15</v>
      </c>
      <c r="N33" s="119">
        <v>10</v>
      </c>
      <c r="O33" s="110">
        <v>0</v>
      </c>
      <c r="P33" s="115">
        <f t="shared" si="0"/>
        <v>25</v>
      </c>
      <c r="Q33" s="120">
        <v>31</v>
      </c>
      <c r="R33" s="120">
        <v>0</v>
      </c>
    </row>
    <row r="34" spans="1:18" s="30" customFormat="1" ht="69.75" customHeight="1" x14ac:dyDescent="0.25">
      <c r="A34" s="26" t="s">
        <v>256</v>
      </c>
      <c r="B34" s="27" t="s">
        <v>257</v>
      </c>
      <c r="C34" s="27" t="s">
        <v>258</v>
      </c>
      <c r="D34" s="27" t="s">
        <v>101</v>
      </c>
      <c r="E34" s="27" t="s">
        <v>259</v>
      </c>
      <c r="F34" s="28">
        <v>3.7233025199999998</v>
      </c>
      <c r="G34" s="27" t="s">
        <v>96</v>
      </c>
      <c r="H34" s="116">
        <v>13.768073902279591</v>
      </c>
      <c r="I34" s="117" t="s">
        <v>28</v>
      </c>
      <c r="J34" s="117" t="s">
        <v>105</v>
      </c>
      <c r="K34" s="29">
        <v>1350000</v>
      </c>
      <c r="L34" s="110">
        <v>0</v>
      </c>
      <c r="M34" s="118">
        <v>15</v>
      </c>
      <c r="N34" s="119">
        <v>10</v>
      </c>
      <c r="O34" s="110">
        <v>0</v>
      </c>
      <c r="P34" s="115">
        <f t="shared" si="0"/>
        <v>25</v>
      </c>
      <c r="Q34" s="120">
        <v>32</v>
      </c>
      <c r="R34" s="120">
        <v>0</v>
      </c>
    </row>
    <row r="35" spans="1:18" s="30" customFormat="1" ht="36.75" customHeight="1" x14ac:dyDescent="0.25">
      <c r="A35" s="26" t="s">
        <v>260</v>
      </c>
      <c r="B35" s="27" t="s">
        <v>261</v>
      </c>
      <c r="C35" s="27" t="s">
        <v>262</v>
      </c>
      <c r="D35" s="27" t="s">
        <v>263</v>
      </c>
      <c r="E35" s="27" t="s">
        <v>144</v>
      </c>
      <c r="F35" s="28">
        <v>0.59208086999999998</v>
      </c>
      <c r="G35" s="27" t="s">
        <v>104</v>
      </c>
      <c r="H35" s="116">
        <v>12.389117787299375</v>
      </c>
      <c r="I35" s="117" t="s">
        <v>97</v>
      </c>
      <c r="J35" s="117" t="s">
        <v>139</v>
      </c>
      <c r="K35" s="29">
        <v>665000</v>
      </c>
      <c r="L35" s="110">
        <v>0</v>
      </c>
      <c r="M35" s="118">
        <v>15</v>
      </c>
      <c r="N35" s="119">
        <v>10</v>
      </c>
      <c r="O35" s="110">
        <v>0</v>
      </c>
      <c r="P35" s="115">
        <f t="shared" si="0"/>
        <v>25</v>
      </c>
      <c r="Q35" s="120">
        <v>33</v>
      </c>
      <c r="R35" s="120">
        <v>0</v>
      </c>
    </row>
    <row r="36" spans="1:18" s="30" customFormat="1" ht="72" customHeight="1" x14ac:dyDescent="0.25">
      <c r="A36" s="26" t="s">
        <v>264</v>
      </c>
      <c r="B36" s="27" t="s">
        <v>265</v>
      </c>
      <c r="C36" s="27" t="s">
        <v>266</v>
      </c>
      <c r="D36" s="27" t="s">
        <v>267</v>
      </c>
      <c r="E36" s="27" t="s">
        <v>268</v>
      </c>
      <c r="F36" s="28">
        <v>0.28419347</v>
      </c>
      <c r="G36" s="27" t="s">
        <v>96</v>
      </c>
      <c r="H36" s="116">
        <v>12.08606564097283</v>
      </c>
      <c r="I36" s="117" t="s">
        <v>28</v>
      </c>
      <c r="J36" s="117" t="s">
        <v>145</v>
      </c>
      <c r="K36" s="29">
        <v>882725</v>
      </c>
      <c r="L36" s="110">
        <v>0</v>
      </c>
      <c r="M36" s="118">
        <v>15</v>
      </c>
      <c r="N36" s="119">
        <v>10</v>
      </c>
      <c r="O36" s="110">
        <v>0</v>
      </c>
      <c r="P36" s="115">
        <f t="shared" si="0"/>
        <v>25</v>
      </c>
      <c r="Q36" s="120">
        <v>34</v>
      </c>
      <c r="R36" s="120">
        <v>0</v>
      </c>
    </row>
    <row r="37" spans="1:18" s="30" customFormat="1" ht="29.1" customHeight="1" x14ac:dyDescent="0.25">
      <c r="A37" s="26" t="s">
        <v>269</v>
      </c>
      <c r="B37" s="27" t="s">
        <v>116</v>
      </c>
      <c r="C37" s="27" t="s">
        <v>118</v>
      </c>
      <c r="D37" s="27" t="s">
        <v>270</v>
      </c>
      <c r="E37" s="27" t="s">
        <v>103</v>
      </c>
      <c r="F37" s="28">
        <v>1.28232513</v>
      </c>
      <c r="G37" s="27" t="s">
        <v>104</v>
      </c>
      <c r="H37" s="116">
        <v>11.803634580222564</v>
      </c>
      <c r="I37" s="117" t="s">
        <v>28</v>
      </c>
      <c r="J37" s="117" t="s">
        <v>145</v>
      </c>
      <c r="K37" s="29">
        <v>585000</v>
      </c>
      <c r="L37" s="110">
        <v>0</v>
      </c>
      <c r="M37" s="118">
        <v>15</v>
      </c>
      <c r="N37" s="119">
        <v>10</v>
      </c>
      <c r="O37" s="110">
        <v>0</v>
      </c>
      <c r="P37" s="115">
        <f t="shared" si="0"/>
        <v>25</v>
      </c>
      <c r="Q37" s="120">
        <v>35</v>
      </c>
      <c r="R37" s="120">
        <v>0</v>
      </c>
    </row>
    <row r="38" spans="1:18" s="30" customFormat="1" ht="60" customHeight="1" x14ac:dyDescent="0.25">
      <c r="A38" s="26" t="s">
        <v>271</v>
      </c>
      <c r="B38" s="27" t="s">
        <v>272</v>
      </c>
      <c r="C38" s="27" t="s">
        <v>273</v>
      </c>
      <c r="D38" s="27" t="s">
        <v>274</v>
      </c>
      <c r="E38" s="27" t="s">
        <v>275</v>
      </c>
      <c r="F38" s="28">
        <v>1.3806102200000001</v>
      </c>
      <c r="G38" s="27" t="s">
        <v>104</v>
      </c>
      <c r="H38" s="116">
        <v>11.303432680025313</v>
      </c>
      <c r="I38" s="117" t="s">
        <v>97</v>
      </c>
      <c r="J38" s="117" t="s">
        <v>98</v>
      </c>
      <c r="K38" s="29">
        <v>2560000</v>
      </c>
      <c r="L38" s="110">
        <v>0</v>
      </c>
      <c r="M38" s="118">
        <v>15</v>
      </c>
      <c r="N38" s="119">
        <v>10</v>
      </c>
      <c r="O38" s="110">
        <v>0</v>
      </c>
      <c r="P38" s="115">
        <f t="shared" si="0"/>
        <v>25</v>
      </c>
      <c r="Q38" s="120">
        <v>36</v>
      </c>
      <c r="R38" s="120">
        <v>0</v>
      </c>
    </row>
    <row r="39" spans="1:18" ht="29.1" customHeight="1" x14ac:dyDescent="0.25">
      <c r="J39" s="31"/>
      <c r="R39" s="33"/>
    </row>
    <row r="40" spans="1:18" x14ac:dyDescent="0.25">
      <c r="J40" s="34"/>
    </row>
    <row r="41" spans="1:18" x14ac:dyDescent="0.25">
      <c r="J41" s="34"/>
    </row>
    <row r="42" spans="1:18" x14ac:dyDescent="0.25">
      <c r="J42" s="34"/>
    </row>
    <row r="43" spans="1:18" x14ac:dyDescent="0.25">
      <c r="J43" s="34"/>
    </row>
    <row r="44" spans="1:18" x14ac:dyDescent="0.25">
      <c r="J44" s="34"/>
    </row>
    <row r="45" spans="1:18" x14ac:dyDescent="0.25">
      <c r="J45" s="34"/>
    </row>
    <row r="46" spans="1:18" x14ac:dyDescent="0.25">
      <c r="J46" s="34"/>
    </row>
    <row r="47" spans="1:18" x14ac:dyDescent="0.25">
      <c r="J47" s="34"/>
    </row>
    <row r="48" spans="1:18" x14ac:dyDescent="0.25">
      <c r="J48" s="34"/>
    </row>
    <row r="49" spans="10:10" x14ac:dyDescent="0.25">
      <c r="J49" s="34"/>
    </row>
    <row r="50" spans="10:10" x14ac:dyDescent="0.25">
      <c r="J50" s="34"/>
    </row>
    <row r="51" spans="10:10" x14ac:dyDescent="0.25">
      <c r="J51" s="34"/>
    </row>
  </sheetData>
  <autoFilter ref="A2:K38">
    <sortState ref="A7:BH466">
      <sortCondition ref="A6:A466"/>
    </sortState>
  </autoFilter>
  <mergeCells count="1">
    <mergeCell ref="L1:P1"/>
  </mergeCells>
  <printOptions horizontalCentered="1"/>
  <pageMargins left="0.25" right="0.25" top="0.75" bottom="0.75" header="0.3" footer="0.3"/>
  <pageSetup paperSize="17" scale="73" fitToHeight="0" orientation="landscape" r:id="rId1"/>
  <headerFooter scaleWithDoc="0">
    <oddHeader>&amp;L&amp;"Arial,Bold"&amp;12Draft, June 9, 2014&amp;C&amp;"Arial,Bold"&amp;12Division 14 Division Project Scoring and Ranking - Bike and Pedestrian Modes&amp;R&amp;"Arial,Bold"&amp;12Draft June 9, 2014</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
  <sheetViews>
    <sheetView topLeftCell="E1" workbookViewId="0">
      <selection activeCell="I5" sqref="I5"/>
    </sheetView>
  </sheetViews>
  <sheetFormatPr defaultColWidth="9.140625" defaultRowHeight="12.75" x14ac:dyDescent="0.25"/>
  <cols>
    <col min="1" max="1" width="8.85546875" style="49" customWidth="1"/>
    <col min="2" max="2" width="21.5703125" style="49" customWidth="1"/>
    <col min="3" max="3" width="9.5703125" style="49" customWidth="1"/>
    <col min="4" max="4" width="13.140625" style="49" customWidth="1"/>
    <col min="5" max="5" width="9.85546875" style="49" customWidth="1"/>
    <col min="6" max="6" width="34.5703125" style="49" customWidth="1"/>
    <col min="7" max="7" width="10.140625" style="50" customWidth="1"/>
    <col min="8" max="8" width="9.85546875" style="50" customWidth="1"/>
    <col min="9" max="9" width="11" style="50" customWidth="1"/>
    <col min="10" max="10" width="10.7109375" style="50" customWidth="1"/>
    <col min="11" max="11" width="9.140625" style="49" customWidth="1"/>
    <col min="12" max="12" width="7.85546875" style="50" customWidth="1"/>
    <col min="13" max="13" width="8.140625" style="49" customWidth="1"/>
    <col min="14" max="14" width="7.7109375" style="49" customWidth="1"/>
    <col min="15" max="15" width="8" style="49" customWidth="1"/>
    <col min="16" max="16" width="8.85546875" style="49" customWidth="1"/>
    <col min="17" max="17" width="8.28515625" style="49" customWidth="1"/>
    <col min="18" max="18" width="7.85546875" style="49" customWidth="1"/>
    <col min="19" max="16384" width="9.140625" style="49"/>
  </cols>
  <sheetData>
    <row r="1" spans="1:18" x14ac:dyDescent="0.25">
      <c r="L1" s="149" t="s">
        <v>0</v>
      </c>
      <c r="M1" s="150"/>
      <c r="N1" s="150"/>
      <c r="O1" s="150"/>
      <c r="P1" s="150"/>
    </row>
    <row r="2" spans="1:18" s="30" customFormat="1" ht="63.75" x14ac:dyDescent="0.25">
      <c r="A2" s="51" t="s">
        <v>1</v>
      </c>
      <c r="B2" s="51" t="s">
        <v>6</v>
      </c>
      <c r="C2" s="51" t="s">
        <v>920</v>
      </c>
      <c r="D2" s="51" t="s">
        <v>921</v>
      </c>
      <c r="E2" s="51" t="s">
        <v>5</v>
      </c>
      <c r="F2" s="51" t="s">
        <v>8</v>
      </c>
      <c r="G2" s="52" t="s">
        <v>922</v>
      </c>
      <c r="H2" s="52" t="s">
        <v>923</v>
      </c>
      <c r="I2" s="52" t="s">
        <v>924</v>
      </c>
      <c r="J2" s="52" t="s">
        <v>925</v>
      </c>
      <c r="K2" s="51" t="s">
        <v>926</v>
      </c>
      <c r="L2" s="94" t="s">
        <v>927</v>
      </c>
      <c r="M2" s="95" t="s">
        <v>928</v>
      </c>
      <c r="N2" s="95" t="s">
        <v>17</v>
      </c>
      <c r="O2" s="95" t="s">
        <v>929</v>
      </c>
      <c r="P2" s="96" t="s">
        <v>18</v>
      </c>
      <c r="Q2" s="100" t="s">
        <v>19</v>
      </c>
      <c r="R2" s="100" t="s">
        <v>930</v>
      </c>
    </row>
    <row r="3" spans="1:18" s="55" customFormat="1" ht="84" customHeight="1" x14ac:dyDescent="0.25">
      <c r="A3" s="53" t="s">
        <v>931</v>
      </c>
      <c r="B3" s="53" t="s">
        <v>932</v>
      </c>
      <c r="C3" s="53" t="s">
        <v>933</v>
      </c>
      <c r="D3" s="53" t="s">
        <v>934</v>
      </c>
      <c r="E3" s="53" t="s">
        <v>22</v>
      </c>
      <c r="F3" s="53" t="s">
        <v>935</v>
      </c>
      <c r="G3" s="54">
        <v>50000</v>
      </c>
      <c r="H3" s="54">
        <v>5000</v>
      </c>
      <c r="I3" s="54">
        <v>5000</v>
      </c>
      <c r="J3" s="54">
        <v>40000</v>
      </c>
      <c r="K3" s="102">
        <v>4.8899999999999997</v>
      </c>
      <c r="L3" s="97">
        <v>10</v>
      </c>
      <c r="M3" s="98">
        <v>0</v>
      </c>
      <c r="N3" s="98">
        <v>0</v>
      </c>
      <c r="O3" s="98">
        <v>5</v>
      </c>
      <c r="P3" s="99">
        <f>N3+M3+O3+L3</f>
        <v>15</v>
      </c>
      <c r="Q3" s="101">
        <v>4</v>
      </c>
      <c r="R3" s="101">
        <v>25</v>
      </c>
    </row>
    <row r="4" spans="1:18" s="55" customFormat="1" ht="69.75" customHeight="1" x14ac:dyDescent="0.25">
      <c r="A4" s="53" t="s">
        <v>936</v>
      </c>
      <c r="B4" s="53" t="s">
        <v>937</v>
      </c>
      <c r="C4" s="53" t="s">
        <v>933</v>
      </c>
      <c r="D4" s="53" t="s">
        <v>934</v>
      </c>
      <c r="E4" s="53" t="s">
        <v>22</v>
      </c>
      <c r="F4" s="53" t="s">
        <v>938</v>
      </c>
      <c r="G4" s="54">
        <v>55000</v>
      </c>
      <c r="H4" s="54">
        <v>5500</v>
      </c>
      <c r="I4" s="54">
        <v>5500</v>
      </c>
      <c r="J4" s="54">
        <v>44000</v>
      </c>
      <c r="K4" s="102">
        <v>4.96</v>
      </c>
      <c r="L4" s="97">
        <v>10</v>
      </c>
      <c r="M4" s="98">
        <v>0</v>
      </c>
      <c r="N4" s="99">
        <v>0</v>
      </c>
      <c r="O4" s="98">
        <v>5</v>
      </c>
      <c r="P4" s="99">
        <f>N4+M4+O4+L4</f>
        <v>15</v>
      </c>
      <c r="Q4" s="101">
        <v>3</v>
      </c>
      <c r="R4" s="101">
        <v>25</v>
      </c>
    </row>
    <row r="5" spans="1:18" s="55" customFormat="1" ht="158.25" customHeight="1" x14ac:dyDescent="0.25">
      <c r="A5" s="53" t="s">
        <v>939</v>
      </c>
      <c r="B5" s="53" t="s">
        <v>940</v>
      </c>
      <c r="C5" s="53" t="s">
        <v>933</v>
      </c>
      <c r="D5" s="53" t="s">
        <v>934</v>
      </c>
      <c r="E5" s="53" t="s">
        <v>22</v>
      </c>
      <c r="F5" s="53" t="s">
        <v>941</v>
      </c>
      <c r="G5" s="54">
        <v>98000</v>
      </c>
      <c r="H5" s="54">
        <v>9800</v>
      </c>
      <c r="I5" s="54">
        <v>9800</v>
      </c>
      <c r="J5" s="54">
        <v>78400</v>
      </c>
      <c r="K5" s="102">
        <v>4.2</v>
      </c>
      <c r="L5" s="97">
        <v>10</v>
      </c>
      <c r="M5" s="98">
        <v>0</v>
      </c>
      <c r="N5" s="98">
        <v>10</v>
      </c>
      <c r="O5" s="98">
        <v>5</v>
      </c>
      <c r="P5" s="99">
        <f>N5+M5+O5+L5</f>
        <v>25</v>
      </c>
      <c r="Q5" s="101">
        <v>2</v>
      </c>
      <c r="R5" s="101">
        <v>25</v>
      </c>
    </row>
    <row r="6" spans="1:18" s="55" customFormat="1" ht="153.75" customHeight="1" x14ac:dyDescent="0.25">
      <c r="A6" s="53" t="s">
        <v>942</v>
      </c>
      <c r="B6" s="53" t="s">
        <v>943</v>
      </c>
      <c r="C6" s="53" t="s">
        <v>933</v>
      </c>
      <c r="D6" s="53" t="s">
        <v>934</v>
      </c>
      <c r="E6" s="53" t="s">
        <v>22</v>
      </c>
      <c r="F6" s="53" t="s">
        <v>944</v>
      </c>
      <c r="G6" s="54">
        <v>98000</v>
      </c>
      <c r="H6" s="54">
        <v>9800</v>
      </c>
      <c r="I6" s="54">
        <v>9800</v>
      </c>
      <c r="J6" s="54">
        <v>78400</v>
      </c>
      <c r="K6" s="102">
        <v>4.2</v>
      </c>
      <c r="L6" s="97">
        <v>10</v>
      </c>
      <c r="M6" s="98">
        <v>0</v>
      </c>
      <c r="N6" s="98">
        <v>10</v>
      </c>
      <c r="O6" s="98">
        <v>5</v>
      </c>
      <c r="P6" s="99">
        <f>N6+M6+O6+L6</f>
        <v>25</v>
      </c>
      <c r="Q6" s="101">
        <v>1</v>
      </c>
      <c r="R6" s="101">
        <v>25</v>
      </c>
    </row>
    <row r="7" spans="1:18" s="55" customFormat="1" ht="55.5" customHeight="1" x14ac:dyDescent="0.25">
      <c r="A7" s="53" t="s">
        <v>945</v>
      </c>
      <c r="B7" s="53" t="s">
        <v>946</v>
      </c>
      <c r="C7" s="53" t="s">
        <v>947</v>
      </c>
      <c r="D7" s="53" t="s">
        <v>948</v>
      </c>
      <c r="E7" s="53" t="s">
        <v>22</v>
      </c>
      <c r="F7" s="53" t="s">
        <v>949</v>
      </c>
      <c r="G7" s="54">
        <v>80000</v>
      </c>
      <c r="H7" s="54">
        <v>80000</v>
      </c>
      <c r="I7" s="54">
        <v>0</v>
      </c>
      <c r="J7" s="54">
        <v>0</v>
      </c>
      <c r="K7" s="102">
        <v>0.22</v>
      </c>
      <c r="L7" s="97">
        <v>10</v>
      </c>
      <c r="M7" s="98">
        <v>0</v>
      </c>
      <c r="N7" s="98">
        <v>0</v>
      </c>
      <c r="O7" s="98">
        <v>5</v>
      </c>
      <c r="P7" s="99">
        <f>N7+M7+O7+L7</f>
        <v>15</v>
      </c>
      <c r="Q7" s="101">
        <v>5</v>
      </c>
      <c r="R7" s="101">
        <v>0</v>
      </c>
    </row>
  </sheetData>
  <autoFilter ref="A2:K7"/>
  <mergeCells count="1">
    <mergeCell ref="L1:P1"/>
  </mergeCells>
  <dataValidations count="1">
    <dataValidation type="list" allowBlank="1" showInputMessage="1" showErrorMessage="1" sqref="D3:E36">
      <formula1>#REF!</formula1>
    </dataValidation>
  </dataValidations>
  <pageMargins left="0.7" right="0.7" top="0.75" bottom="0.75" header="0.3" footer="0.3"/>
  <pageSetup paperSize="17" scale="96" fitToHeight="0" orientation="landscape" r:id="rId1"/>
  <headerFooter>
    <oddHeader>&amp;L&amp;"Arial,Bold"&amp;16Draft, June 9, 2014&amp;C&amp;"Arial,Bold"&amp;16Division 14 Division Needs Project Scoring and Ranking - Public Transit Mode&amp;R&amp;"Arial,Bold"&amp;16Draft, June 9, 2014</oddHeader>
    <oddFooter>&amp;C&amp;"Arial,Bold"&amp;14Page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ef604a7-ebc4-47af-96e9-7f1ad444f50a"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dlc_DocId xmlns="16f00c2e-ac5c-418b-9f13-a0771dbd417d">CONNECT-498-17</_dlc_DocId>
    <_dlc_DocIdUrl xmlns="16f00c2e-ac5c-418b-9f13-a0771dbd417d">
      <Url>https://connect.ncdot.gov/projects/planning/_layouts/DocIdRedir.aspx?ID=CONNECT-498-17</Url>
      <Description>CONNECT-498-17</Description>
    </_dlc_DocIdUrl>
    <_dlc_DocIdPersistId xmlns="16f00c2e-ac5c-418b-9f13-a0771dbd417d">false</_dlc_DocIdPersistId>
    <Scores xmlns="7c0fc6b6-ee38-4a57-96ff-21e268a170ce">Preliminary Scores</Scores>
    <order0 xmlns="7c0fc6b6-ee38-4a57-96ff-21e268a170ce">28</order0>
    <URL xmlns="http://schemas.microsoft.com/sharepoint/v3">
      <Url xsi:nil="true"/>
      <Description xsi:nil="true"/>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5DB7FDCD-509E-429D-98D3-8FD8B1E65BB2}"/>
</file>

<file path=customXml/itemProps2.xml><?xml version="1.0" encoding="utf-8"?>
<ds:datastoreItem xmlns:ds="http://schemas.openxmlformats.org/officeDocument/2006/customXml" ds:itemID="{4F4E8D21-F9C9-4A1B-8F98-643B4C598C6C}"/>
</file>

<file path=customXml/itemProps3.xml><?xml version="1.0" encoding="utf-8"?>
<ds:datastoreItem xmlns:ds="http://schemas.openxmlformats.org/officeDocument/2006/customXml" ds:itemID="{C8EE5F98-5CFF-46F8-96E4-375B8D9E23F1}"/>
</file>

<file path=customXml/itemProps4.xml><?xml version="1.0" encoding="utf-8"?>
<ds:datastoreItem xmlns:ds="http://schemas.openxmlformats.org/officeDocument/2006/customXml" ds:itemID="{6BA362DF-7578-4830-8029-D25B5B3514C3}"/>
</file>

<file path=customXml/itemProps5.xml><?xml version="1.0" encoding="utf-8"?>
<ds:datastoreItem xmlns:ds="http://schemas.openxmlformats.org/officeDocument/2006/customXml" ds:itemID="{E3FB9408-1F7F-4223-BA75-0B4B30CB17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All Reg Needs Assigned Points</vt:lpstr>
      <vt:lpstr>All Div Needs Assigned Points</vt:lpstr>
      <vt:lpstr>Highway-Reg Needs</vt:lpstr>
      <vt:lpstr>Highway-Div Needs</vt:lpstr>
      <vt:lpstr>Aviation, Div Needs</vt:lpstr>
      <vt:lpstr>Bike&amp;Ped, Div Needs</vt:lpstr>
      <vt:lpstr>PTD - Div Needs</vt:lpstr>
      <vt:lpstr>'Highway-Div Needs'!Print_Area</vt:lpstr>
      <vt:lpstr>'Highway-Reg Needs'!Print_Area</vt:lpstr>
      <vt:lpstr>'All Div Needs Assigned Points'!Print_Titles</vt:lpstr>
      <vt:lpstr>'Aviation, Div Needs'!Print_Titles</vt:lpstr>
      <vt:lpstr>'Bike&amp;Ped, Div Needs'!Print_Titles</vt:lpstr>
      <vt:lpstr>'Highway-Div Needs'!Print_Titles</vt:lpstr>
      <vt:lpstr>'Highway-Reg Needs'!Print_Titles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Division 14 Preliminary Scores</dc:title>
  <dc:creator>Joel Setzer</dc:creator>
  <cp:lastModifiedBy>Talanker, Elena</cp:lastModifiedBy>
  <cp:lastPrinted>2014-06-20T18:33:40Z</cp:lastPrinted>
  <dcterms:created xsi:type="dcterms:W3CDTF">2014-06-06T13:52:42Z</dcterms:created>
  <dcterms:modified xsi:type="dcterms:W3CDTF">2014-06-23T13:59:24Z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03366220-8f78-4b7a-9a3b-ef945bd65a41</vt:lpwstr>
  </property>
  <property fmtid="{D5CDD505-2E9C-101B-9397-08002B2CF9AE}" pid="4" name="Order">
    <vt:r8>1700</vt:r8>
  </property>
  <property fmtid="{D5CDD505-2E9C-101B-9397-08002B2CF9AE}" pid="5" name="order0">
    <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Scores">
    <vt:lpwstr>Divisions</vt:lpwstr>
  </property>
  <property fmtid="{D5CDD505-2E9C-101B-9397-08002B2CF9AE}" pid="10" name="_SourceUrl">
    <vt:lpwstr/>
  </property>
  <property fmtid="{D5CDD505-2E9C-101B-9397-08002B2CF9AE}" pid="11" name="_SharedFileIndex">
    <vt:lpwstr/>
  </property>
</Properties>
</file>